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3020" windowHeight="8190" firstSheet="1" activeTab="3"/>
  </bookViews>
  <sheets>
    <sheet name="прил 2018" sheetId="5" state="hidden" r:id="rId1"/>
    <sheet name="Прил." sheetId="26" r:id="rId2"/>
    <sheet name="РПР" sheetId="3" r:id="rId3"/>
    <sheet name="МЦПиНР" sheetId="22" r:id="rId4"/>
    <sheet name="Публич." sheetId="15" r:id="rId5"/>
    <sheet name="ВЕД2" sheetId="32" r:id="rId6"/>
    <sheet name="СД" sheetId="40" r:id="rId7"/>
  </sheets>
  <definedNames>
    <definedName name="_xlnm._FilterDatabase" localSheetId="5" hidden="1">ВЕД2!$A$8:$J$696</definedName>
    <definedName name="_xlnm._FilterDatabase" localSheetId="3" hidden="1">МЦПиНР!$A$9:$F$528</definedName>
    <definedName name="_xlnm._FilterDatabase" localSheetId="0" hidden="1">'прил 2018'!$A$13:$H$833</definedName>
    <definedName name="_xlnm._FilterDatabase" localSheetId="1" hidden="1">Прил.!$A$9:$H$658</definedName>
  </definedNames>
  <calcPr calcId="124519"/>
</workbook>
</file>

<file path=xl/calcChain.xml><?xml version="1.0" encoding="utf-8"?>
<calcChain xmlns="http://schemas.openxmlformats.org/spreadsheetml/2006/main">
  <c r="G656" i="26"/>
  <c r="H656"/>
  <c r="G301"/>
  <c r="H301"/>
  <c r="F301"/>
  <c r="I241" i="32"/>
  <c r="J241"/>
  <c r="H241"/>
  <c r="F170" i="22" l="1"/>
  <c r="E170"/>
  <c r="E169" s="1"/>
  <c r="D170"/>
  <c r="D169" s="1"/>
  <c r="F169"/>
  <c r="H539" i="26"/>
  <c r="H538" s="1"/>
  <c r="G539"/>
  <c r="G538" s="1"/>
  <c r="F539"/>
  <c r="F538" s="1"/>
  <c r="J332" i="32"/>
  <c r="J331" s="1"/>
  <c r="I332"/>
  <c r="I331" s="1"/>
  <c r="H332"/>
  <c r="H331" s="1"/>
  <c r="I79" l="1"/>
  <c r="E19" i="3" l="1"/>
  <c r="F19"/>
  <c r="D19"/>
  <c r="H366" i="26"/>
  <c r="F367"/>
  <c r="F366" s="1"/>
  <c r="G367"/>
  <c r="G366" s="1"/>
  <c r="H367"/>
  <c r="F369"/>
  <c r="F370"/>
  <c r="G370"/>
  <c r="G369" s="1"/>
  <c r="H370"/>
  <c r="H369" s="1"/>
  <c r="F373"/>
  <c r="F372" s="1"/>
  <c r="G373"/>
  <c r="G372" s="1"/>
  <c r="H373"/>
  <c r="H372" s="1"/>
  <c r="F375"/>
  <c r="F376"/>
  <c r="G376"/>
  <c r="G375" s="1"/>
  <c r="H376"/>
  <c r="H375" s="1"/>
  <c r="G365" l="1"/>
  <c r="H365"/>
  <c r="F365"/>
  <c r="J93" i="32" l="1"/>
  <c r="I93"/>
  <c r="H93"/>
  <c r="J90"/>
  <c r="I90"/>
  <c r="H90"/>
  <c r="H89" s="1"/>
  <c r="H137" i="26"/>
  <c r="G137"/>
  <c r="F137"/>
  <c r="H134"/>
  <c r="G134"/>
  <c r="G133" s="1"/>
  <c r="F134"/>
  <c r="F133" s="1"/>
  <c r="H458"/>
  <c r="H457" s="1"/>
  <c r="H456" s="1"/>
  <c r="H455" s="1"/>
  <c r="H454" s="1"/>
  <c r="G458"/>
  <c r="G457" s="1"/>
  <c r="G456" s="1"/>
  <c r="G455" s="1"/>
  <c r="G454" s="1"/>
  <c r="F458"/>
  <c r="F457" s="1"/>
  <c r="F456" s="1"/>
  <c r="F455" s="1"/>
  <c r="F454" s="1"/>
  <c r="H647"/>
  <c r="H646" s="1"/>
  <c r="G647"/>
  <c r="G646" s="1"/>
  <c r="F647"/>
  <c r="F646" s="1"/>
  <c r="H644"/>
  <c r="H643" s="1"/>
  <c r="G644"/>
  <c r="G643" s="1"/>
  <c r="F644"/>
  <c r="F643" s="1"/>
  <c r="H641"/>
  <c r="H640" s="1"/>
  <c r="G641"/>
  <c r="G640" s="1"/>
  <c r="F641"/>
  <c r="F640" s="1"/>
  <c r="H633"/>
  <c r="H632" s="1"/>
  <c r="H631" s="1"/>
  <c r="H630" s="1"/>
  <c r="H629" s="1"/>
  <c r="G633"/>
  <c r="G632" s="1"/>
  <c r="G631" s="1"/>
  <c r="G630" s="1"/>
  <c r="G629" s="1"/>
  <c r="F633"/>
  <c r="F632" s="1"/>
  <c r="F631" s="1"/>
  <c r="F630" s="1"/>
  <c r="F629" s="1"/>
  <c r="H627"/>
  <c r="H626" s="1"/>
  <c r="H625" s="1"/>
  <c r="H624" s="1"/>
  <c r="H623" s="1"/>
  <c r="G627"/>
  <c r="G626" s="1"/>
  <c r="G625" s="1"/>
  <c r="G624" s="1"/>
  <c r="G623" s="1"/>
  <c r="F627"/>
  <c r="F626" s="1"/>
  <c r="F625" s="1"/>
  <c r="F624" s="1"/>
  <c r="F623" s="1"/>
  <c r="H620"/>
  <c r="H619" s="1"/>
  <c r="G620"/>
  <c r="G619" s="1"/>
  <c r="F620"/>
  <c r="F619" s="1"/>
  <c r="H612"/>
  <c r="H611" s="1"/>
  <c r="G612"/>
  <c r="G611" s="1"/>
  <c r="F612"/>
  <c r="F611" s="1"/>
  <c r="H609"/>
  <c r="H608" s="1"/>
  <c r="G609"/>
  <c r="G608" s="1"/>
  <c r="F609"/>
  <c r="F608" s="1"/>
  <c r="H617"/>
  <c r="H616" s="1"/>
  <c r="G617"/>
  <c r="G616" s="1"/>
  <c r="F617"/>
  <c r="F616" s="1"/>
  <c r="J654" i="32"/>
  <c r="J653" s="1"/>
  <c r="J652" s="1"/>
  <c r="J651" s="1"/>
  <c r="J650" s="1"/>
  <c r="J649" s="1"/>
  <c r="I654"/>
  <c r="I653" s="1"/>
  <c r="I652" s="1"/>
  <c r="I651" s="1"/>
  <c r="I650" s="1"/>
  <c r="I649" s="1"/>
  <c r="H654"/>
  <c r="H653" s="1"/>
  <c r="H652" s="1"/>
  <c r="H651" s="1"/>
  <c r="H650" s="1"/>
  <c r="H649" s="1"/>
  <c r="H601" i="26"/>
  <c r="H600" s="1"/>
  <c r="G601"/>
  <c r="G600" s="1"/>
  <c r="F601"/>
  <c r="F600" s="1"/>
  <c r="H598"/>
  <c r="H597" s="1"/>
  <c r="G598"/>
  <c r="G597" s="1"/>
  <c r="F598"/>
  <c r="F597" s="1"/>
  <c r="H585"/>
  <c r="H584" s="1"/>
  <c r="G585"/>
  <c r="G584" s="1"/>
  <c r="F585"/>
  <c r="F584" s="1"/>
  <c r="H582"/>
  <c r="H581" s="1"/>
  <c r="G582"/>
  <c r="G581" s="1"/>
  <c r="F582"/>
  <c r="F581" s="1"/>
  <c r="H577"/>
  <c r="H576" s="1"/>
  <c r="H575" s="1"/>
  <c r="G577"/>
  <c r="G576" s="1"/>
  <c r="G575" s="1"/>
  <c r="F577"/>
  <c r="F576" s="1"/>
  <c r="F575" s="1"/>
  <c r="H506"/>
  <c r="G506"/>
  <c r="F506"/>
  <c r="H503"/>
  <c r="G503"/>
  <c r="F503"/>
  <c r="H500"/>
  <c r="H499" s="1"/>
  <c r="G500"/>
  <c r="G499" s="1"/>
  <c r="F500"/>
  <c r="F499" s="1"/>
  <c r="H497"/>
  <c r="H496" s="1"/>
  <c r="G497"/>
  <c r="G496" s="1"/>
  <c r="F497"/>
  <c r="F496" s="1"/>
  <c r="H492"/>
  <c r="H491" s="1"/>
  <c r="G492"/>
  <c r="G491" s="1"/>
  <c r="F492"/>
  <c r="F491" s="1"/>
  <c r="H487"/>
  <c r="H486" s="1"/>
  <c r="G487"/>
  <c r="G486" s="1"/>
  <c r="F487"/>
  <c r="F486" s="1"/>
  <c r="H484"/>
  <c r="H483" s="1"/>
  <c r="G484"/>
  <c r="G483" s="1"/>
  <c r="F484"/>
  <c r="F483" s="1"/>
  <c r="H562"/>
  <c r="H561" s="1"/>
  <c r="H560" s="1"/>
  <c r="H559" s="1"/>
  <c r="H558" s="1"/>
  <c r="G562"/>
  <c r="G561" s="1"/>
  <c r="G560" s="1"/>
  <c r="G559" s="1"/>
  <c r="G558" s="1"/>
  <c r="F562"/>
  <c r="F561" s="1"/>
  <c r="F560" s="1"/>
  <c r="F559" s="1"/>
  <c r="F558" s="1"/>
  <c r="H556"/>
  <c r="H555" s="1"/>
  <c r="G556"/>
  <c r="G555" s="1"/>
  <c r="F556"/>
  <c r="F555" s="1"/>
  <c r="H554"/>
  <c r="H553" s="1"/>
  <c r="H552" s="1"/>
  <c r="G554"/>
  <c r="G553" s="1"/>
  <c r="G552" s="1"/>
  <c r="F554"/>
  <c r="F553" s="1"/>
  <c r="F552" s="1"/>
  <c r="H549"/>
  <c r="H548" s="1"/>
  <c r="H547" s="1"/>
  <c r="G549"/>
  <c r="G548" s="1"/>
  <c r="G547" s="1"/>
  <c r="F549"/>
  <c r="F548" s="1"/>
  <c r="F547" s="1"/>
  <c r="H545"/>
  <c r="H544" s="1"/>
  <c r="G545"/>
  <c r="G544" s="1"/>
  <c r="F545"/>
  <c r="F544" s="1"/>
  <c r="H542"/>
  <c r="H541" s="1"/>
  <c r="G542"/>
  <c r="G541" s="1"/>
  <c r="F542"/>
  <c r="F541" s="1"/>
  <c r="H536"/>
  <c r="H535" s="1"/>
  <c r="G536"/>
  <c r="G535" s="1"/>
  <c r="F536"/>
  <c r="F535" s="1"/>
  <c r="H532"/>
  <c r="H531" s="1"/>
  <c r="G532"/>
  <c r="G531" s="1"/>
  <c r="F532"/>
  <c r="F531" s="1"/>
  <c r="H529"/>
  <c r="H528" s="1"/>
  <c r="G529"/>
  <c r="G528" s="1"/>
  <c r="F529"/>
  <c r="F528" s="1"/>
  <c r="H526"/>
  <c r="H525" s="1"/>
  <c r="G526"/>
  <c r="G525" s="1"/>
  <c r="F526"/>
  <c r="F525" s="1"/>
  <c r="H523"/>
  <c r="H522" s="1"/>
  <c r="G523"/>
  <c r="G522" s="1"/>
  <c r="F523"/>
  <c r="F522" s="1"/>
  <c r="H515"/>
  <c r="G515"/>
  <c r="F515"/>
  <c r="H511"/>
  <c r="G511"/>
  <c r="F511"/>
  <c r="H477"/>
  <c r="G477"/>
  <c r="F477"/>
  <c r="H474"/>
  <c r="G474"/>
  <c r="F474"/>
  <c r="H471"/>
  <c r="G471"/>
  <c r="F471"/>
  <c r="H467"/>
  <c r="H466" s="1"/>
  <c r="G467"/>
  <c r="G466" s="1"/>
  <c r="F467"/>
  <c r="F466" s="1"/>
  <c r="H464"/>
  <c r="H463" s="1"/>
  <c r="G464"/>
  <c r="G463" s="1"/>
  <c r="F464"/>
  <c r="F463" s="1"/>
  <c r="H451"/>
  <c r="G451"/>
  <c r="F451"/>
  <c r="H449"/>
  <c r="G449"/>
  <c r="F449"/>
  <c r="H429"/>
  <c r="H428" s="1"/>
  <c r="G429"/>
  <c r="G428" s="1"/>
  <c r="F429"/>
  <c r="F428" s="1"/>
  <c r="H425"/>
  <c r="H424" s="1"/>
  <c r="G425"/>
  <c r="G424" s="1"/>
  <c r="F425"/>
  <c r="F424" s="1"/>
  <c r="H421"/>
  <c r="H420" s="1"/>
  <c r="G421"/>
  <c r="G420" s="1"/>
  <c r="F421"/>
  <c r="F420" s="1"/>
  <c r="H415"/>
  <c r="H414" s="1"/>
  <c r="H413" s="1"/>
  <c r="G415"/>
  <c r="G414" s="1"/>
  <c r="G413" s="1"/>
  <c r="F415"/>
  <c r="F414" s="1"/>
  <c r="F413" s="1"/>
  <c r="H411"/>
  <c r="H410" s="1"/>
  <c r="G411"/>
  <c r="G410" s="1"/>
  <c r="F411"/>
  <c r="F410" s="1"/>
  <c r="H408"/>
  <c r="H407" s="1"/>
  <c r="G408"/>
  <c r="G407" s="1"/>
  <c r="F408"/>
  <c r="F407" s="1"/>
  <c r="H405"/>
  <c r="H404" s="1"/>
  <c r="G405"/>
  <c r="G404" s="1"/>
  <c r="F405"/>
  <c r="F404" s="1"/>
  <c r="H402"/>
  <c r="H401" s="1"/>
  <c r="G402"/>
  <c r="G401" s="1"/>
  <c r="F402"/>
  <c r="F401" s="1"/>
  <c r="H395"/>
  <c r="H394" s="1"/>
  <c r="G395"/>
  <c r="G394" s="1"/>
  <c r="F395"/>
  <c r="F394" s="1"/>
  <c r="H392"/>
  <c r="H391" s="1"/>
  <c r="G392"/>
  <c r="G391" s="1"/>
  <c r="F392"/>
  <c r="F391" s="1"/>
  <c r="H389"/>
  <c r="H388" s="1"/>
  <c r="G389"/>
  <c r="G388" s="1"/>
  <c r="F389"/>
  <c r="F388" s="1"/>
  <c r="H383"/>
  <c r="H382" s="1"/>
  <c r="G383"/>
  <c r="G382" s="1"/>
  <c r="F383"/>
  <c r="F382" s="1"/>
  <c r="H380"/>
  <c r="H379" s="1"/>
  <c r="G380"/>
  <c r="G379" s="1"/>
  <c r="F380"/>
  <c r="F379" s="1"/>
  <c r="H363"/>
  <c r="H362" s="1"/>
  <c r="G363"/>
  <c r="G362" s="1"/>
  <c r="F363"/>
  <c r="F362" s="1"/>
  <c r="H360"/>
  <c r="H359" s="1"/>
  <c r="G360"/>
  <c r="G359" s="1"/>
  <c r="F360"/>
  <c r="F359" s="1"/>
  <c r="H356"/>
  <c r="H355" s="1"/>
  <c r="G356"/>
  <c r="G355" s="1"/>
  <c r="F356"/>
  <c r="F355" s="1"/>
  <c r="H353"/>
  <c r="H352" s="1"/>
  <c r="G353"/>
  <c r="G352" s="1"/>
  <c r="F353"/>
  <c r="F352" s="1"/>
  <c r="H350"/>
  <c r="H349" s="1"/>
  <c r="G350"/>
  <c r="G349" s="1"/>
  <c r="F350"/>
  <c r="F349" s="1"/>
  <c r="H347"/>
  <c r="H346" s="1"/>
  <c r="G347"/>
  <c r="G346" s="1"/>
  <c r="F347"/>
  <c r="F346" s="1"/>
  <c r="H344"/>
  <c r="H343" s="1"/>
  <c r="G344"/>
  <c r="G343" s="1"/>
  <c r="F344"/>
  <c r="F343" s="1"/>
  <c r="H341"/>
  <c r="H340" s="1"/>
  <c r="G341"/>
  <c r="G340" s="1"/>
  <c r="F341"/>
  <c r="F340" s="1"/>
  <c r="H338"/>
  <c r="H337" s="1"/>
  <c r="G338"/>
  <c r="G337" s="1"/>
  <c r="F338"/>
  <c r="F337" s="1"/>
  <c r="H331"/>
  <c r="H330" s="1"/>
  <c r="G331"/>
  <c r="G330" s="1"/>
  <c r="F331"/>
  <c r="F330" s="1"/>
  <c r="H328"/>
  <c r="H327" s="1"/>
  <c r="G328"/>
  <c r="G327" s="1"/>
  <c r="F328"/>
  <c r="F327" s="1"/>
  <c r="H324"/>
  <c r="H323" s="1"/>
  <c r="H322" s="1"/>
  <c r="G324"/>
  <c r="G323" s="1"/>
  <c r="G322" s="1"/>
  <c r="F324"/>
  <c r="F323" s="1"/>
  <c r="F322" s="1"/>
  <c r="H320"/>
  <c r="H319" s="1"/>
  <c r="G320"/>
  <c r="G319" s="1"/>
  <c r="F320"/>
  <c r="F319" s="1"/>
  <c r="H317"/>
  <c r="H316" s="1"/>
  <c r="G317"/>
  <c r="G316" s="1"/>
  <c r="F317"/>
  <c r="F316" s="1"/>
  <c r="H314"/>
  <c r="H313" s="1"/>
  <c r="G314"/>
  <c r="G313" s="1"/>
  <c r="F314"/>
  <c r="F313" s="1"/>
  <c r="H306"/>
  <c r="H305" s="1"/>
  <c r="H304" s="1"/>
  <c r="H303" s="1"/>
  <c r="H302" s="1"/>
  <c r="G306"/>
  <c r="G305" s="1"/>
  <c r="G304" s="1"/>
  <c r="G303" s="1"/>
  <c r="G302" s="1"/>
  <c r="F306"/>
  <c r="F305" s="1"/>
  <c r="F304" s="1"/>
  <c r="F303" s="1"/>
  <c r="F302" s="1"/>
  <c r="H299"/>
  <c r="H298" s="1"/>
  <c r="G299"/>
  <c r="G298" s="1"/>
  <c r="F299"/>
  <c r="F298" s="1"/>
  <c r="H296"/>
  <c r="H295" s="1"/>
  <c r="G296"/>
  <c r="G295" s="1"/>
  <c r="F296"/>
  <c r="F295" s="1"/>
  <c r="H292"/>
  <c r="H291" s="1"/>
  <c r="H290" s="1"/>
  <c r="G292"/>
  <c r="G291" s="1"/>
  <c r="G290" s="1"/>
  <c r="F292"/>
  <c r="F291" s="1"/>
  <c r="F290" s="1"/>
  <c r="H284"/>
  <c r="H283" s="1"/>
  <c r="H282" s="1"/>
  <c r="H281" s="1"/>
  <c r="G284"/>
  <c r="G283" s="1"/>
  <c r="G282" s="1"/>
  <c r="G281" s="1"/>
  <c r="F284"/>
  <c r="F283" s="1"/>
  <c r="F282" s="1"/>
  <c r="F281" s="1"/>
  <c r="H279"/>
  <c r="H278" s="1"/>
  <c r="H277" s="1"/>
  <c r="H276" s="1"/>
  <c r="H275" s="1"/>
  <c r="G279"/>
  <c r="G278" s="1"/>
  <c r="G277" s="1"/>
  <c r="G276" s="1"/>
  <c r="G275" s="1"/>
  <c r="F279"/>
  <c r="F278" s="1"/>
  <c r="F277" s="1"/>
  <c r="F276" s="1"/>
  <c r="F275" s="1"/>
  <c r="H266"/>
  <c r="H265" s="1"/>
  <c r="G266"/>
  <c r="G265" s="1"/>
  <c r="F266"/>
  <c r="F265" s="1"/>
  <c r="H263"/>
  <c r="H262" s="1"/>
  <c r="G263"/>
  <c r="G262" s="1"/>
  <c r="F263"/>
  <c r="F262" s="1"/>
  <c r="H260"/>
  <c r="H259" s="1"/>
  <c r="G260"/>
  <c r="G259" s="1"/>
  <c r="F260"/>
  <c r="F259" s="1"/>
  <c r="H256"/>
  <c r="H255" s="1"/>
  <c r="G256"/>
  <c r="G255" s="1"/>
  <c r="F256"/>
  <c r="F255" s="1"/>
  <c r="H253"/>
  <c r="H252" s="1"/>
  <c r="G253"/>
  <c r="G252" s="1"/>
  <c r="F253"/>
  <c r="F252" s="1"/>
  <c r="H250"/>
  <c r="H249" s="1"/>
  <c r="G250"/>
  <c r="G249" s="1"/>
  <c r="F250"/>
  <c r="F249" s="1"/>
  <c r="H247"/>
  <c r="H246" s="1"/>
  <c r="G247"/>
  <c r="G246" s="1"/>
  <c r="F247"/>
  <c r="F246" s="1"/>
  <c r="H244"/>
  <c r="H243" s="1"/>
  <c r="G244"/>
  <c r="G243" s="1"/>
  <c r="F244"/>
  <c r="F243" s="1"/>
  <c r="H241"/>
  <c r="H240" s="1"/>
  <c r="G241"/>
  <c r="G240" s="1"/>
  <c r="F241"/>
  <c r="F240" s="1"/>
  <c r="H235"/>
  <c r="H234" s="1"/>
  <c r="H233" s="1"/>
  <c r="G235"/>
  <c r="G234" s="1"/>
  <c r="G233" s="1"/>
  <c r="F235"/>
  <c r="F234" s="1"/>
  <c r="F233" s="1"/>
  <c r="H231"/>
  <c r="H230" s="1"/>
  <c r="H229" s="1"/>
  <c r="G231"/>
  <c r="G230" s="1"/>
  <c r="G229" s="1"/>
  <c r="F231"/>
  <c r="F230" s="1"/>
  <c r="F229" s="1"/>
  <c r="H224"/>
  <c r="H223" s="1"/>
  <c r="G224"/>
  <c r="G223" s="1"/>
  <c r="F224"/>
  <c r="F223" s="1"/>
  <c r="H221"/>
  <c r="H220" s="1"/>
  <c r="G221"/>
  <c r="G220" s="1"/>
  <c r="F221"/>
  <c r="F220" s="1"/>
  <c r="H218"/>
  <c r="H217" s="1"/>
  <c r="G218"/>
  <c r="G217" s="1"/>
  <c r="F218"/>
  <c r="F217" s="1"/>
  <c r="H215"/>
  <c r="H214" s="1"/>
  <c r="G215"/>
  <c r="G214" s="1"/>
  <c r="F215"/>
  <c r="F214" s="1"/>
  <c r="H211"/>
  <c r="H210" s="1"/>
  <c r="G211"/>
  <c r="G210" s="1"/>
  <c r="F211"/>
  <c r="F210" s="1"/>
  <c r="H208"/>
  <c r="H207" s="1"/>
  <c r="G208"/>
  <c r="G207" s="1"/>
  <c r="F208"/>
  <c r="F207" s="1"/>
  <c r="H204"/>
  <c r="H203" s="1"/>
  <c r="G204"/>
  <c r="G203" s="1"/>
  <c r="F204"/>
  <c r="F203" s="1"/>
  <c r="H201"/>
  <c r="H200" s="1"/>
  <c r="G201"/>
  <c r="G200" s="1"/>
  <c r="F201"/>
  <c r="F200" s="1"/>
  <c r="H194"/>
  <c r="H193" s="1"/>
  <c r="G194"/>
  <c r="G193" s="1"/>
  <c r="F194"/>
  <c r="F193" s="1"/>
  <c r="H191"/>
  <c r="H190" s="1"/>
  <c r="G191"/>
  <c r="G190" s="1"/>
  <c r="F191"/>
  <c r="F190" s="1"/>
  <c r="H183"/>
  <c r="H182" s="1"/>
  <c r="H181" s="1"/>
  <c r="G183"/>
  <c r="G182" s="1"/>
  <c r="G181" s="1"/>
  <c r="F183"/>
  <c r="F182" s="1"/>
  <c r="F181" s="1"/>
  <c r="H178"/>
  <c r="H177" s="1"/>
  <c r="G178"/>
  <c r="G177" s="1"/>
  <c r="F178"/>
  <c r="F177" s="1"/>
  <c r="H175"/>
  <c r="H174" s="1"/>
  <c r="G175"/>
  <c r="G174" s="1"/>
  <c r="F175"/>
  <c r="F174" s="1"/>
  <c r="H29"/>
  <c r="H28" s="1"/>
  <c r="G29"/>
  <c r="G28" s="1"/>
  <c r="F29"/>
  <c r="F28" s="1"/>
  <c r="H24"/>
  <c r="H23" s="1"/>
  <c r="G24"/>
  <c r="G23" s="1"/>
  <c r="F24"/>
  <c r="F23" s="1"/>
  <c r="H79"/>
  <c r="G79"/>
  <c r="F79"/>
  <c r="H75"/>
  <c r="G75"/>
  <c r="F75"/>
  <c r="H86"/>
  <c r="H85" s="1"/>
  <c r="G86"/>
  <c r="G85" s="1"/>
  <c r="F86"/>
  <c r="F85" s="1"/>
  <c r="H82"/>
  <c r="H81" s="1"/>
  <c r="G82"/>
  <c r="G81" s="1"/>
  <c r="F82"/>
  <c r="F81" s="1"/>
  <c r="H70"/>
  <c r="H69" s="1"/>
  <c r="G70"/>
  <c r="G69" s="1"/>
  <c r="F70"/>
  <c r="F69" s="1"/>
  <c r="H166"/>
  <c r="H165" s="1"/>
  <c r="G166"/>
  <c r="G165" s="1"/>
  <c r="F166"/>
  <c r="F165" s="1"/>
  <c r="H163"/>
  <c r="G163"/>
  <c r="F163"/>
  <c r="H159"/>
  <c r="G159"/>
  <c r="F159"/>
  <c r="H140"/>
  <c r="H139" s="1"/>
  <c r="G140"/>
  <c r="G139" s="1"/>
  <c r="F140"/>
  <c r="F139" s="1"/>
  <c r="H131"/>
  <c r="H130" s="1"/>
  <c r="G131"/>
  <c r="G130" s="1"/>
  <c r="F131"/>
  <c r="F130" s="1"/>
  <c r="G127"/>
  <c r="H127"/>
  <c r="F127"/>
  <c r="H122"/>
  <c r="H121" s="1"/>
  <c r="G122"/>
  <c r="G121" s="1"/>
  <c r="F122"/>
  <c r="F121" s="1"/>
  <c r="H154"/>
  <c r="G154"/>
  <c r="F154"/>
  <c r="H151"/>
  <c r="G151"/>
  <c r="F151"/>
  <c r="H148"/>
  <c r="G148"/>
  <c r="F148"/>
  <c r="H145"/>
  <c r="G145"/>
  <c r="F145"/>
  <c r="H125"/>
  <c r="G125"/>
  <c r="F125"/>
  <c r="H119"/>
  <c r="G119"/>
  <c r="F119"/>
  <c r="H116"/>
  <c r="G116"/>
  <c r="F116"/>
  <c r="H112"/>
  <c r="G112"/>
  <c r="F112"/>
  <c r="H107"/>
  <c r="H106" s="1"/>
  <c r="H105" s="1"/>
  <c r="H104" s="1"/>
  <c r="H103" s="1"/>
  <c r="G107"/>
  <c r="G106" s="1"/>
  <c r="G105" s="1"/>
  <c r="G104" s="1"/>
  <c r="G103" s="1"/>
  <c r="F107"/>
  <c r="F106" s="1"/>
  <c r="F105" s="1"/>
  <c r="F104" s="1"/>
  <c r="F103" s="1"/>
  <c r="F100"/>
  <c r="H99"/>
  <c r="H96" s="1"/>
  <c r="G99"/>
  <c r="G97" s="1"/>
  <c r="F99"/>
  <c r="F96" s="1"/>
  <c r="H94"/>
  <c r="H93" s="1"/>
  <c r="H92" s="1"/>
  <c r="H91" s="1"/>
  <c r="H90" s="1"/>
  <c r="G94"/>
  <c r="G93" s="1"/>
  <c r="G92" s="1"/>
  <c r="G91" s="1"/>
  <c r="G90" s="1"/>
  <c r="F94"/>
  <c r="F93" s="1"/>
  <c r="F92" s="1"/>
  <c r="F91" s="1"/>
  <c r="F90" s="1"/>
  <c r="H64"/>
  <c r="H63" s="1"/>
  <c r="H62" s="1"/>
  <c r="H61" s="1"/>
  <c r="H60" s="1"/>
  <c r="G64"/>
  <c r="G63" s="1"/>
  <c r="G62" s="1"/>
  <c r="G61" s="1"/>
  <c r="G60" s="1"/>
  <c r="F64"/>
  <c r="F63" s="1"/>
  <c r="F62" s="1"/>
  <c r="F61" s="1"/>
  <c r="F60" s="1"/>
  <c r="H57"/>
  <c r="H56" s="1"/>
  <c r="G57"/>
  <c r="G56" s="1"/>
  <c r="F57"/>
  <c r="F56" s="1"/>
  <c r="H54"/>
  <c r="G54"/>
  <c r="F54"/>
  <c r="H50"/>
  <c r="G50"/>
  <c r="F50"/>
  <c r="H46"/>
  <c r="G46"/>
  <c r="F46"/>
  <c r="H43"/>
  <c r="G43"/>
  <c r="F43"/>
  <c r="H40"/>
  <c r="G40"/>
  <c r="F40"/>
  <c r="H37"/>
  <c r="G37"/>
  <c r="F37"/>
  <c r="H16"/>
  <c r="G16"/>
  <c r="F16"/>
  <c r="H15"/>
  <c r="H14" s="1"/>
  <c r="H13" s="1"/>
  <c r="H12" s="1"/>
  <c r="G15"/>
  <c r="G14" s="1"/>
  <c r="G13" s="1"/>
  <c r="G12" s="1"/>
  <c r="F15"/>
  <c r="F14" s="1"/>
  <c r="F13" s="1"/>
  <c r="F12" s="1"/>
  <c r="E519" i="22"/>
  <c r="F519"/>
  <c r="D519"/>
  <c r="G534" i="26" l="1"/>
  <c r="H534"/>
  <c r="I89" i="32"/>
  <c r="H133" i="26"/>
  <c r="F534"/>
  <c r="J89" i="32"/>
  <c r="H502" i="26"/>
  <c r="H490" s="1"/>
  <c r="H489" s="1"/>
  <c r="G615"/>
  <c r="G614" s="1"/>
  <c r="F607"/>
  <c r="G639"/>
  <c r="G638" s="1"/>
  <c r="G637" s="1"/>
  <c r="F615"/>
  <c r="F614" s="1"/>
  <c r="F639"/>
  <c r="F638" s="1"/>
  <c r="F637" s="1"/>
  <c r="H639"/>
  <c r="H638" s="1"/>
  <c r="H637" s="1"/>
  <c r="H615"/>
  <c r="H614" s="1"/>
  <c r="G482"/>
  <c r="G481" s="1"/>
  <c r="F622"/>
  <c r="F580"/>
  <c r="F579" s="1"/>
  <c r="G622"/>
  <c r="H622"/>
  <c r="G470"/>
  <c r="G462" s="1"/>
  <c r="G461" s="1"/>
  <c r="G460" s="1"/>
  <c r="G453" s="1"/>
  <c r="F502"/>
  <c r="F490" s="1"/>
  <c r="F489" s="1"/>
  <c r="G502"/>
  <c r="G490" s="1"/>
  <c r="G489" s="1"/>
  <c r="H448"/>
  <c r="G510"/>
  <c r="G509" s="1"/>
  <c r="G508" s="1"/>
  <c r="G580"/>
  <c r="G579" s="1"/>
  <c r="H580"/>
  <c r="H579" s="1"/>
  <c r="H574" s="1"/>
  <c r="H573" s="1"/>
  <c r="F574"/>
  <c r="F573" s="1"/>
  <c r="G574"/>
  <c r="G573" s="1"/>
  <c r="H470"/>
  <c r="H462" s="1"/>
  <c r="H461" s="1"/>
  <c r="H460" s="1"/>
  <c r="H453" s="1"/>
  <c r="H510"/>
  <c r="G326"/>
  <c r="H482"/>
  <c r="H481" s="1"/>
  <c r="F510"/>
  <c r="F509" s="1"/>
  <c r="F508" s="1"/>
  <c r="F482"/>
  <c r="F481" s="1"/>
  <c r="G521"/>
  <c r="F521"/>
  <c r="H521"/>
  <c r="G274"/>
  <c r="F448"/>
  <c r="G448"/>
  <c r="F470"/>
  <c r="F462" s="1"/>
  <c r="F461" s="1"/>
  <c r="F460" s="1"/>
  <c r="F453" s="1"/>
  <c r="F274"/>
  <c r="H419"/>
  <c r="H418" s="1"/>
  <c r="H417" s="1"/>
  <c r="F326"/>
  <c r="F419"/>
  <c r="F418" s="1"/>
  <c r="F417" s="1"/>
  <c r="G239"/>
  <c r="H274"/>
  <c r="G400"/>
  <c r="G399" s="1"/>
  <c r="G398" s="1"/>
  <c r="G419"/>
  <c r="G418" s="1"/>
  <c r="G417" s="1"/>
  <c r="H358"/>
  <c r="F378"/>
  <c r="F358"/>
  <c r="G312"/>
  <c r="G336"/>
  <c r="G173"/>
  <c r="G172" s="1"/>
  <c r="G171" s="1"/>
  <c r="G170" s="1"/>
  <c r="G169" s="1"/>
  <c r="F206"/>
  <c r="H312"/>
  <c r="H336"/>
  <c r="F387"/>
  <c r="F386" s="1"/>
  <c r="F385" s="1"/>
  <c r="G294"/>
  <c r="G289" s="1"/>
  <c r="G288" s="1"/>
  <c r="G287" s="1"/>
  <c r="H378"/>
  <c r="F336"/>
  <c r="G378"/>
  <c r="H400"/>
  <c r="H399" s="1"/>
  <c r="H398" s="1"/>
  <c r="F199"/>
  <c r="H294"/>
  <c r="H289" s="1"/>
  <c r="H288" s="1"/>
  <c r="H287" s="1"/>
  <c r="H326"/>
  <c r="G387"/>
  <c r="G386" s="1"/>
  <c r="G385" s="1"/>
  <c r="F312"/>
  <c r="G358"/>
  <c r="H387"/>
  <c r="H386" s="1"/>
  <c r="H385" s="1"/>
  <c r="F400"/>
  <c r="F399" s="1"/>
  <c r="F398" s="1"/>
  <c r="F173"/>
  <c r="F172" s="1"/>
  <c r="F171" s="1"/>
  <c r="F170" s="1"/>
  <c r="F169" s="1"/>
  <c r="G199"/>
  <c r="H206"/>
  <c r="F228"/>
  <c r="F227" s="1"/>
  <c r="F294"/>
  <c r="F289" s="1"/>
  <c r="F288" s="1"/>
  <c r="F287" s="1"/>
  <c r="H258"/>
  <c r="G206"/>
  <c r="G42"/>
  <c r="F74"/>
  <c r="F67" s="1"/>
  <c r="G74"/>
  <c r="G67" s="1"/>
  <c r="G66" s="1"/>
  <c r="F258"/>
  <c r="H213"/>
  <c r="H239"/>
  <c r="G189"/>
  <c r="G188" s="1"/>
  <c r="G187" s="1"/>
  <c r="G186" s="1"/>
  <c r="H189"/>
  <c r="H188" s="1"/>
  <c r="H187" s="1"/>
  <c r="H186" s="1"/>
  <c r="G258"/>
  <c r="H124"/>
  <c r="G158"/>
  <c r="H74"/>
  <c r="H67" s="1"/>
  <c r="H66" s="1"/>
  <c r="F189"/>
  <c r="F188" s="1"/>
  <c r="F187" s="1"/>
  <c r="F186" s="1"/>
  <c r="F239"/>
  <c r="F213"/>
  <c r="H173"/>
  <c r="H172" s="1"/>
  <c r="H171" s="1"/>
  <c r="H170" s="1"/>
  <c r="H169" s="1"/>
  <c r="H199"/>
  <c r="H228"/>
  <c r="H227" s="1"/>
  <c r="G213"/>
  <c r="G228"/>
  <c r="G227" s="1"/>
  <c r="F158"/>
  <c r="H22"/>
  <c r="H21" s="1"/>
  <c r="F22"/>
  <c r="F21" s="1"/>
  <c r="H150"/>
  <c r="G22"/>
  <c r="G21" s="1"/>
  <c r="H42"/>
  <c r="G124"/>
  <c r="H36"/>
  <c r="F49"/>
  <c r="F48" s="1"/>
  <c r="F111"/>
  <c r="F150"/>
  <c r="G111"/>
  <c r="F42"/>
  <c r="H97"/>
  <c r="F124"/>
  <c r="H158"/>
  <c r="G150"/>
  <c r="F36"/>
  <c r="G36"/>
  <c r="H98"/>
  <c r="H111"/>
  <c r="F144"/>
  <c r="G144"/>
  <c r="G96"/>
  <c r="H144"/>
  <c r="F97"/>
  <c r="G98"/>
  <c r="F98"/>
  <c r="G49"/>
  <c r="G48" s="1"/>
  <c r="H49"/>
  <c r="H48" s="1"/>
  <c r="F523" i="22"/>
  <c r="F522" s="1"/>
  <c r="E523"/>
  <c r="E522" s="1"/>
  <c r="D523"/>
  <c r="D522" s="1"/>
  <c r="F516"/>
  <c r="E516"/>
  <c r="D516"/>
  <c r="F512"/>
  <c r="E512"/>
  <c r="D512"/>
  <c r="F507"/>
  <c r="F506" s="1"/>
  <c r="E507"/>
  <c r="E506" s="1"/>
  <c r="D507"/>
  <c r="D506" s="1"/>
  <c r="F464"/>
  <c r="F463" s="1"/>
  <c r="E464"/>
  <c r="E463" s="1"/>
  <c r="D464"/>
  <c r="D463" s="1"/>
  <c r="F461"/>
  <c r="F460" s="1"/>
  <c r="E461"/>
  <c r="E460" s="1"/>
  <c r="D461"/>
  <c r="D460" s="1"/>
  <c r="F458"/>
  <c r="F457" s="1"/>
  <c r="E458"/>
  <c r="E457" s="1"/>
  <c r="D458"/>
  <c r="D457" s="1"/>
  <c r="F449"/>
  <c r="E449"/>
  <c r="D449"/>
  <c r="F445"/>
  <c r="E445"/>
  <c r="D445"/>
  <c r="F485"/>
  <c r="E485"/>
  <c r="D485"/>
  <c r="F482"/>
  <c r="E482"/>
  <c r="D482"/>
  <c r="F455"/>
  <c r="E455"/>
  <c r="D455"/>
  <c r="F452"/>
  <c r="E452"/>
  <c r="D452"/>
  <c r="F479"/>
  <c r="F478" s="1"/>
  <c r="E479"/>
  <c r="E478" s="1"/>
  <c r="D479"/>
  <c r="D478" s="1"/>
  <c r="F476"/>
  <c r="E476"/>
  <c r="D476"/>
  <c r="F473"/>
  <c r="E473"/>
  <c r="D473"/>
  <c r="F470"/>
  <c r="E470"/>
  <c r="D470"/>
  <c r="F467"/>
  <c r="E467"/>
  <c r="D467"/>
  <c r="F429"/>
  <c r="F428" s="1"/>
  <c r="E429"/>
  <c r="E428" s="1"/>
  <c r="D429"/>
  <c r="D428" s="1"/>
  <c r="F434"/>
  <c r="E434"/>
  <c r="D434"/>
  <c r="F432"/>
  <c r="E432"/>
  <c r="D432"/>
  <c r="E423"/>
  <c r="F423"/>
  <c r="D423"/>
  <c r="F426"/>
  <c r="E426"/>
  <c r="E413"/>
  <c r="F413"/>
  <c r="D413"/>
  <c r="F411"/>
  <c r="E411"/>
  <c r="D411"/>
  <c r="F405"/>
  <c r="E405"/>
  <c r="D405"/>
  <c r="F402"/>
  <c r="E402"/>
  <c r="D402"/>
  <c r="F398"/>
  <c r="E398"/>
  <c r="D398"/>
  <c r="F385"/>
  <c r="F384" s="1"/>
  <c r="E385"/>
  <c r="E384" s="1"/>
  <c r="D385"/>
  <c r="D384" s="1"/>
  <c r="F379"/>
  <c r="F378" s="1"/>
  <c r="E379"/>
  <c r="E378" s="1"/>
  <c r="D379"/>
  <c r="D378" s="1"/>
  <c r="F382"/>
  <c r="F381" s="1"/>
  <c r="E382"/>
  <c r="E381" s="1"/>
  <c r="D382"/>
  <c r="D381" s="1"/>
  <c r="F376"/>
  <c r="F375" s="1"/>
  <c r="E376"/>
  <c r="E375" s="1"/>
  <c r="D376"/>
  <c r="D375" s="1"/>
  <c r="F372"/>
  <c r="F371" s="1"/>
  <c r="F370" s="1"/>
  <c r="E372"/>
  <c r="E371" s="1"/>
  <c r="E370" s="1"/>
  <c r="D372"/>
  <c r="D371" s="1"/>
  <c r="D370" s="1"/>
  <c r="F366"/>
  <c r="F365" s="1"/>
  <c r="E366"/>
  <c r="E365" s="1"/>
  <c r="D366"/>
  <c r="D365" s="1"/>
  <c r="F363"/>
  <c r="F362" s="1"/>
  <c r="E363"/>
  <c r="E362" s="1"/>
  <c r="D363"/>
  <c r="D362" s="1"/>
  <c r="F360"/>
  <c r="F359" s="1"/>
  <c r="E360"/>
  <c r="E359" s="1"/>
  <c r="D360"/>
  <c r="D359" s="1"/>
  <c r="F356"/>
  <c r="F355" s="1"/>
  <c r="E356"/>
  <c r="E355" s="1"/>
  <c r="D356"/>
  <c r="D355" s="1"/>
  <c r="F353"/>
  <c r="F352" s="1"/>
  <c r="E353"/>
  <c r="E352" s="1"/>
  <c r="D353"/>
  <c r="D352" s="1"/>
  <c r="F350"/>
  <c r="F349" s="1"/>
  <c r="E350"/>
  <c r="E349" s="1"/>
  <c r="D350"/>
  <c r="D349" s="1"/>
  <c r="F347"/>
  <c r="F346" s="1"/>
  <c r="E347"/>
  <c r="E346" s="1"/>
  <c r="D347"/>
  <c r="D346" s="1"/>
  <c r="F344"/>
  <c r="F343" s="1"/>
  <c r="E344"/>
  <c r="E343" s="1"/>
  <c r="D344"/>
  <c r="D343" s="1"/>
  <c r="F341"/>
  <c r="F340" s="1"/>
  <c r="E341"/>
  <c r="E340" s="1"/>
  <c r="D341"/>
  <c r="D340" s="1"/>
  <c r="F335"/>
  <c r="F334" s="1"/>
  <c r="F333" s="1"/>
  <c r="E335"/>
  <c r="E334" s="1"/>
  <c r="E333" s="1"/>
  <c r="D335"/>
  <c r="D334" s="1"/>
  <c r="D333" s="1"/>
  <c r="F331"/>
  <c r="F330" s="1"/>
  <c r="F329" s="1"/>
  <c r="E331"/>
  <c r="E330" s="1"/>
  <c r="E329" s="1"/>
  <c r="D331"/>
  <c r="D330" s="1"/>
  <c r="D329" s="1"/>
  <c r="F325"/>
  <c r="F324" s="1"/>
  <c r="E325"/>
  <c r="E324" s="1"/>
  <c r="D325"/>
  <c r="D324" s="1"/>
  <c r="F322"/>
  <c r="F321" s="1"/>
  <c r="E322"/>
  <c r="E321" s="1"/>
  <c r="D322"/>
  <c r="D321" s="1"/>
  <c r="F319"/>
  <c r="F318" s="1"/>
  <c r="E319"/>
  <c r="E318" s="1"/>
  <c r="D319"/>
  <c r="D318" s="1"/>
  <c r="F314"/>
  <c r="F313" s="1"/>
  <c r="F312" s="1"/>
  <c r="E314"/>
  <c r="E313" s="1"/>
  <c r="E312" s="1"/>
  <c r="D314"/>
  <c r="D313" s="1"/>
  <c r="D312" s="1"/>
  <c r="F309"/>
  <c r="F308" s="1"/>
  <c r="E309"/>
  <c r="E308" s="1"/>
  <c r="D309"/>
  <c r="D308" s="1"/>
  <c r="F306"/>
  <c r="F305" s="1"/>
  <c r="E306"/>
  <c r="E305" s="1"/>
  <c r="D306"/>
  <c r="D305" s="1"/>
  <c r="F296"/>
  <c r="E296"/>
  <c r="D296"/>
  <c r="F293"/>
  <c r="E293"/>
  <c r="D293"/>
  <c r="F290"/>
  <c r="E290"/>
  <c r="D290"/>
  <c r="F286"/>
  <c r="F285" s="1"/>
  <c r="E286"/>
  <c r="E285" s="1"/>
  <c r="D286"/>
  <c r="D285" s="1"/>
  <c r="F283"/>
  <c r="F282" s="1"/>
  <c r="E283"/>
  <c r="E282" s="1"/>
  <c r="D283"/>
  <c r="D282" s="1"/>
  <c r="F300"/>
  <c r="F299" s="1"/>
  <c r="F298" s="1"/>
  <c r="E300"/>
  <c r="E299" s="1"/>
  <c r="E298" s="1"/>
  <c r="D300"/>
  <c r="D299" s="1"/>
  <c r="D298" s="1"/>
  <c r="F267"/>
  <c r="F266" s="1"/>
  <c r="E267"/>
  <c r="E266" s="1"/>
  <c r="D267"/>
  <c r="D266" s="1"/>
  <c r="F277"/>
  <c r="F276" s="1"/>
  <c r="E277"/>
  <c r="E276" s="1"/>
  <c r="D277"/>
  <c r="D276" s="1"/>
  <c r="F274"/>
  <c r="F273" s="1"/>
  <c r="E274"/>
  <c r="E273" s="1"/>
  <c r="D274"/>
  <c r="D273" s="1"/>
  <c r="F271"/>
  <c r="F270" s="1"/>
  <c r="E271"/>
  <c r="E270" s="1"/>
  <c r="D271"/>
  <c r="D270" s="1"/>
  <c r="F264"/>
  <c r="F263" s="1"/>
  <c r="E264"/>
  <c r="E263" s="1"/>
  <c r="D264"/>
  <c r="D263" s="1"/>
  <c r="F261"/>
  <c r="F260" s="1"/>
  <c r="E261"/>
  <c r="E260" s="1"/>
  <c r="D261"/>
  <c r="D260" s="1"/>
  <c r="F248"/>
  <c r="F247" s="1"/>
  <c r="E248"/>
  <c r="E247" s="1"/>
  <c r="D248"/>
  <c r="D247" s="1"/>
  <c r="F255"/>
  <c r="F254" s="1"/>
  <c r="F253" s="1"/>
  <c r="E255"/>
  <c r="E254" s="1"/>
  <c r="E253" s="1"/>
  <c r="D255"/>
  <c r="D254" s="1"/>
  <c r="D253" s="1"/>
  <c r="F251"/>
  <c r="F250" s="1"/>
  <c r="E251"/>
  <c r="E250" s="1"/>
  <c r="D251"/>
  <c r="D250" s="1"/>
  <c r="F243"/>
  <c r="F242" s="1"/>
  <c r="E243"/>
  <c r="E242" s="1"/>
  <c r="D243"/>
  <c r="D242" s="1"/>
  <c r="F240"/>
  <c r="F239" s="1"/>
  <c r="E240"/>
  <c r="E239" s="1"/>
  <c r="D240"/>
  <c r="D239" s="1"/>
  <c r="F234"/>
  <c r="F233" s="1"/>
  <c r="E234"/>
  <c r="E233" s="1"/>
  <c r="D234"/>
  <c r="D233" s="1"/>
  <c r="F231"/>
  <c r="F230" s="1"/>
  <c r="E231"/>
  <c r="E230" s="1"/>
  <c r="D231"/>
  <c r="D230" s="1"/>
  <c r="F228"/>
  <c r="F227" s="1"/>
  <c r="E228"/>
  <c r="E227" s="1"/>
  <c r="D228"/>
  <c r="D227" s="1"/>
  <c r="F225"/>
  <c r="F224" s="1"/>
  <c r="E225"/>
  <c r="E224" s="1"/>
  <c r="D225"/>
  <c r="D224" s="1"/>
  <c r="F221"/>
  <c r="F220" s="1"/>
  <c r="E221"/>
  <c r="E220" s="1"/>
  <c r="D221"/>
  <c r="D220" s="1"/>
  <c r="F218"/>
  <c r="F217" s="1"/>
  <c r="E218"/>
  <c r="E217" s="1"/>
  <c r="D218"/>
  <c r="D217" s="1"/>
  <c r="F214"/>
  <c r="F213" s="1"/>
  <c r="E214"/>
  <c r="E213" s="1"/>
  <c r="D214"/>
  <c r="D213" s="1"/>
  <c r="F211"/>
  <c r="F210" s="1"/>
  <c r="E211"/>
  <c r="E210" s="1"/>
  <c r="D211"/>
  <c r="D210" s="1"/>
  <c r="F206"/>
  <c r="F205" s="1"/>
  <c r="E206"/>
  <c r="E205" s="1"/>
  <c r="D206"/>
  <c r="D205" s="1"/>
  <c r="F203"/>
  <c r="F202" s="1"/>
  <c r="E203"/>
  <c r="E202" s="1"/>
  <c r="D203"/>
  <c r="D202" s="1"/>
  <c r="F176"/>
  <c r="F175" s="1"/>
  <c r="E176"/>
  <c r="E175" s="1"/>
  <c r="D176"/>
  <c r="D175" s="1"/>
  <c r="F173"/>
  <c r="F172" s="1"/>
  <c r="E173"/>
  <c r="E172" s="1"/>
  <c r="D173"/>
  <c r="D172" s="1"/>
  <c r="F167"/>
  <c r="F166" s="1"/>
  <c r="E167"/>
  <c r="E166" s="1"/>
  <c r="D167"/>
  <c r="D166" s="1"/>
  <c r="F163"/>
  <c r="F162" s="1"/>
  <c r="E163"/>
  <c r="E162" s="1"/>
  <c r="D163"/>
  <c r="D162" s="1"/>
  <c r="F160"/>
  <c r="F159" s="1"/>
  <c r="E160"/>
  <c r="E159" s="1"/>
  <c r="D160"/>
  <c r="D159" s="1"/>
  <c r="F157"/>
  <c r="F156" s="1"/>
  <c r="E157"/>
  <c r="E156" s="1"/>
  <c r="D157"/>
  <c r="D156" s="1"/>
  <c r="F154"/>
  <c r="F153" s="1"/>
  <c r="E154"/>
  <c r="E153" s="1"/>
  <c r="D154"/>
  <c r="D153" s="1"/>
  <c r="F184"/>
  <c r="F183" s="1"/>
  <c r="E184"/>
  <c r="E183" s="1"/>
  <c r="D184"/>
  <c r="D183" s="1"/>
  <c r="F192"/>
  <c r="F191" s="1"/>
  <c r="E192"/>
  <c r="E191" s="1"/>
  <c r="D192"/>
  <c r="D191" s="1"/>
  <c r="F188"/>
  <c r="F187" s="1"/>
  <c r="E188"/>
  <c r="E187" s="1"/>
  <c r="D188"/>
  <c r="D187" s="1"/>
  <c r="F180"/>
  <c r="F179" s="1"/>
  <c r="E180"/>
  <c r="E179" s="1"/>
  <c r="D180"/>
  <c r="D179" s="1"/>
  <c r="F148"/>
  <c r="E148"/>
  <c r="D148"/>
  <c r="F145"/>
  <c r="E145"/>
  <c r="D145"/>
  <c r="F139"/>
  <c r="F138" s="1"/>
  <c r="E139"/>
  <c r="E138" s="1"/>
  <c r="D139"/>
  <c r="D138" s="1"/>
  <c r="F136"/>
  <c r="F135" s="1"/>
  <c r="E136"/>
  <c r="E135" s="1"/>
  <c r="D136"/>
  <c r="D135" s="1"/>
  <c r="F131"/>
  <c r="F130" s="1"/>
  <c r="E131"/>
  <c r="E130" s="1"/>
  <c r="D131"/>
  <c r="D130" s="1"/>
  <c r="D126"/>
  <c r="D125" s="1"/>
  <c r="D124" s="1"/>
  <c r="E126"/>
  <c r="E125" s="1"/>
  <c r="E124" s="1"/>
  <c r="F126"/>
  <c r="F125" s="1"/>
  <c r="F124" s="1"/>
  <c r="F122"/>
  <c r="F121" s="1"/>
  <c r="E122"/>
  <c r="E121" s="1"/>
  <c r="D122"/>
  <c r="D121" s="1"/>
  <c r="F119"/>
  <c r="F118" s="1"/>
  <c r="E119"/>
  <c r="E118" s="1"/>
  <c r="D119"/>
  <c r="D118" s="1"/>
  <c r="J617" i="32"/>
  <c r="J616" s="1"/>
  <c r="I617"/>
  <c r="I616" s="1"/>
  <c r="H617"/>
  <c r="H616" s="1"/>
  <c r="J614"/>
  <c r="J613" s="1"/>
  <c r="I614"/>
  <c r="I613" s="1"/>
  <c r="H614"/>
  <c r="H613" s="1"/>
  <c r="F109" i="22"/>
  <c r="F108" s="1"/>
  <c r="F107" s="1"/>
  <c r="E109"/>
  <c r="E108" s="1"/>
  <c r="E107" s="1"/>
  <c r="D109"/>
  <c r="D108" s="1"/>
  <c r="D107" s="1"/>
  <c r="F105"/>
  <c r="F104" s="1"/>
  <c r="E105"/>
  <c r="E104" s="1"/>
  <c r="D105"/>
  <c r="D104" s="1"/>
  <c r="F102"/>
  <c r="F101" s="1"/>
  <c r="E102"/>
  <c r="E101" s="1"/>
  <c r="D102"/>
  <c r="D101" s="1"/>
  <c r="F96"/>
  <c r="F95" s="1"/>
  <c r="E96"/>
  <c r="E95" s="1"/>
  <c r="D96"/>
  <c r="D95" s="1"/>
  <c r="F93"/>
  <c r="F92" s="1"/>
  <c r="E93"/>
  <c r="E92" s="1"/>
  <c r="D93"/>
  <c r="D92" s="1"/>
  <c r="F88"/>
  <c r="F87" s="1"/>
  <c r="E88"/>
  <c r="E87" s="1"/>
  <c r="D88"/>
  <c r="D87" s="1"/>
  <c r="F85"/>
  <c r="F84" s="1"/>
  <c r="E85"/>
  <c r="E84" s="1"/>
  <c r="D85"/>
  <c r="D84" s="1"/>
  <c r="F81"/>
  <c r="F80" s="1"/>
  <c r="E81"/>
  <c r="E80" s="1"/>
  <c r="D81"/>
  <c r="D80" s="1"/>
  <c r="F78"/>
  <c r="F77" s="1"/>
  <c r="E78"/>
  <c r="E77" s="1"/>
  <c r="D78"/>
  <c r="D77" s="1"/>
  <c r="F75"/>
  <c r="F74" s="1"/>
  <c r="E75"/>
  <c r="E74" s="1"/>
  <c r="D75"/>
  <c r="D74" s="1"/>
  <c r="F72"/>
  <c r="F71" s="1"/>
  <c r="E72"/>
  <c r="E71" s="1"/>
  <c r="D72"/>
  <c r="D71" s="1"/>
  <c r="F68"/>
  <c r="F67" s="1"/>
  <c r="E68"/>
  <c r="E67" s="1"/>
  <c r="D68"/>
  <c r="D67" s="1"/>
  <c r="F65"/>
  <c r="F64" s="1"/>
  <c r="E65"/>
  <c r="E64" s="1"/>
  <c r="D65"/>
  <c r="D64" s="1"/>
  <c r="F61"/>
  <c r="F60" s="1"/>
  <c r="E61"/>
  <c r="E60" s="1"/>
  <c r="D61"/>
  <c r="D60" s="1"/>
  <c r="F58"/>
  <c r="F57" s="1"/>
  <c r="E58"/>
  <c r="E57" s="1"/>
  <c r="D58"/>
  <c r="D57" s="1"/>
  <c r="F55"/>
  <c r="F54" s="1"/>
  <c r="E55"/>
  <c r="E54" s="1"/>
  <c r="D55"/>
  <c r="D54" s="1"/>
  <c r="F52"/>
  <c r="F51" s="1"/>
  <c r="E52"/>
  <c r="E51" s="1"/>
  <c r="D52"/>
  <c r="D51" s="1"/>
  <c r="F49"/>
  <c r="F48" s="1"/>
  <c r="E49"/>
  <c r="E48" s="1"/>
  <c r="D49"/>
  <c r="D48" s="1"/>
  <c r="F46"/>
  <c r="F45" s="1"/>
  <c r="E46"/>
  <c r="E45" s="1"/>
  <c r="D46"/>
  <c r="D45" s="1"/>
  <c r="F43"/>
  <c r="F42" s="1"/>
  <c r="E43"/>
  <c r="E42" s="1"/>
  <c r="D43"/>
  <c r="D42" s="1"/>
  <c r="F38"/>
  <c r="F37" s="1"/>
  <c r="E38"/>
  <c r="E37" s="1"/>
  <c r="D38"/>
  <c r="D37" s="1"/>
  <c r="F35"/>
  <c r="F34" s="1"/>
  <c r="F33" s="1"/>
  <c r="E35"/>
  <c r="E34" s="1"/>
  <c r="D35"/>
  <c r="D34" s="1"/>
  <c r="F22"/>
  <c r="F21" s="1"/>
  <c r="E22"/>
  <c r="E21" s="1"/>
  <c r="D22"/>
  <c r="D21" s="1"/>
  <c r="F19"/>
  <c r="F18" s="1"/>
  <c r="E19"/>
  <c r="E18" s="1"/>
  <c r="D19"/>
  <c r="D18" s="1"/>
  <c r="F16"/>
  <c r="F15" s="1"/>
  <c r="E16"/>
  <c r="E15" s="1"/>
  <c r="D16"/>
  <c r="D15" s="1"/>
  <c r="J647" i="32"/>
  <c r="I647"/>
  <c r="H647"/>
  <c r="J645"/>
  <c r="J644" s="1"/>
  <c r="I645"/>
  <c r="I644" s="1"/>
  <c r="H645"/>
  <c r="H644" s="1"/>
  <c r="I525"/>
  <c r="I524" s="1"/>
  <c r="H525"/>
  <c r="H524" s="1"/>
  <c r="I370"/>
  <c r="I369" s="1"/>
  <c r="H370"/>
  <c r="H369" s="1"/>
  <c r="I367"/>
  <c r="I366" s="1"/>
  <c r="H367"/>
  <c r="H366" s="1"/>
  <c r="I355"/>
  <c r="I354" s="1"/>
  <c r="H355"/>
  <c r="H354" s="1"/>
  <c r="I335"/>
  <c r="I334" s="1"/>
  <c r="H335"/>
  <c r="H334" s="1"/>
  <c r="I319"/>
  <c r="I318" s="1"/>
  <c r="H319"/>
  <c r="H318" s="1"/>
  <c r="I308"/>
  <c r="H308"/>
  <c r="I304"/>
  <c r="H304"/>
  <c r="I106"/>
  <c r="H106"/>
  <c r="I103"/>
  <c r="H103"/>
  <c r="J106"/>
  <c r="J103"/>
  <c r="I100"/>
  <c r="H100"/>
  <c r="I97"/>
  <c r="H97"/>
  <c r="I51"/>
  <c r="I50" s="1"/>
  <c r="I49" s="1"/>
  <c r="I48" s="1"/>
  <c r="H51"/>
  <c r="H50" s="1"/>
  <c r="H49" s="1"/>
  <c r="H48" s="1"/>
  <c r="J418"/>
  <c r="J417" s="1"/>
  <c r="I418"/>
  <c r="I417" s="1"/>
  <c r="D165" i="22" l="1"/>
  <c r="H143" i="26"/>
  <c r="G397"/>
  <c r="F68"/>
  <c r="E33" i="22"/>
  <c r="E165"/>
  <c r="F165"/>
  <c r="E70"/>
  <c r="F70"/>
  <c r="H397" i="26"/>
  <c r="D431" i="22"/>
  <c r="G480" i="26"/>
  <c r="H480"/>
  <c r="F397"/>
  <c r="F311"/>
  <c r="F310" s="1"/>
  <c r="F309" s="1"/>
  <c r="F520"/>
  <c r="F519" s="1"/>
  <c r="F518" s="1"/>
  <c r="F517" s="1"/>
  <c r="G273"/>
  <c r="F480"/>
  <c r="H520"/>
  <c r="H519" s="1"/>
  <c r="H518" s="1"/>
  <c r="H517" s="1"/>
  <c r="H509"/>
  <c r="G311"/>
  <c r="G310" s="1"/>
  <c r="G309" s="1"/>
  <c r="G520"/>
  <c r="G519" s="1"/>
  <c r="G518" s="1"/>
  <c r="G517" s="1"/>
  <c r="G238"/>
  <c r="G237" s="1"/>
  <c r="H35"/>
  <c r="H34" s="1"/>
  <c r="H33" s="1"/>
  <c r="H238"/>
  <c r="H237" s="1"/>
  <c r="F273"/>
  <c r="H198"/>
  <c r="H197" s="1"/>
  <c r="H196" s="1"/>
  <c r="H273"/>
  <c r="F335"/>
  <c r="F334" s="1"/>
  <c r="F333" s="1"/>
  <c r="H68"/>
  <c r="G335"/>
  <c r="G334" s="1"/>
  <c r="G333" s="1"/>
  <c r="G198"/>
  <c r="G197" s="1"/>
  <c r="G196" s="1"/>
  <c r="F238"/>
  <c r="F237" s="1"/>
  <c r="F198"/>
  <c r="F197" s="1"/>
  <c r="F196" s="1"/>
  <c r="G68"/>
  <c r="H335"/>
  <c r="H334" s="1"/>
  <c r="H333" s="1"/>
  <c r="H311"/>
  <c r="H310" s="1"/>
  <c r="H309" s="1"/>
  <c r="G35"/>
  <c r="G34" s="1"/>
  <c r="G33" s="1"/>
  <c r="G143"/>
  <c r="F143"/>
  <c r="F110"/>
  <c r="G110"/>
  <c r="F35"/>
  <c r="F34" s="1"/>
  <c r="F33" s="1"/>
  <c r="H110"/>
  <c r="E410" i="22"/>
  <c r="F511"/>
  <c r="E444"/>
  <c r="D451"/>
  <c r="F481"/>
  <c r="D444"/>
  <c r="F466"/>
  <c r="D472"/>
  <c r="D481"/>
  <c r="E481"/>
  <c r="D511"/>
  <c r="E511"/>
  <c r="E472"/>
  <c r="F451"/>
  <c r="E451"/>
  <c r="F472"/>
  <c r="F444"/>
  <c r="D466"/>
  <c r="E466"/>
  <c r="F431"/>
  <c r="E431"/>
  <c r="E152"/>
  <c r="F410"/>
  <c r="F374"/>
  <c r="F369" s="1"/>
  <c r="F368" s="1"/>
  <c r="F397"/>
  <c r="D152"/>
  <c r="D238"/>
  <c r="D237" s="1"/>
  <c r="D410"/>
  <c r="E374"/>
  <c r="E369" s="1"/>
  <c r="E368" s="1"/>
  <c r="F14"/>
  <c r="D178"/>
  <c r="F246"/>
  <c r="F245" s="1"/>
  <c r="E246"/>
  <c r="E245" s="1"/>
  <c r="F259"/>
  <c r="D397"/>
  <c r="E397"/>
  <c r="E41"/>
  <c r="D14"/>
  <c r="D246"/>
  <c r="D245" s="1"/>
  <c r="E14"/>
  <c r="D41"/>
  <c r="F41"/>
  <c r="D63"/>
  <c r="D70"/>
  <c r="F152"/>
  <c r="D259"/>
  <c r="E259"/>
  <c r="D269"/>
  <c r="D374"/>
  <c r="D369" s="1"/>
  <c r="D368" s="1"/>
  <c r="F144"/>
  <c r="D328"/>
  <c r="F328"/>
  <c r="F358"/>
  <c r="E339"/>
  <c r="D358"/>
  <c r="E358"/>
  <c r="E328"/>
  <c r="D339"/>
  <c r="F339"/>
  <c r="F317"/>
  <c r="D317"/>
  <c r="D144"/>
  <c r="F289"/>
  <c r="F281" s="1"/>
  <c r="E317"/>
  <c r="E178"/>
  <c r="D289"/>
  <c r="D281" s="1"/>
  <c r="E289"/>
  <c r="E281" s="1"/>
  <c r="E216"/>
  <c r="D223"/>
  <c r="D216"/>
  <c r="D209"/>
  <c r="E209"/>
  <c r="F209"/>
  <c r="F216"/>
  <c r="F223"/>
  <c r="E223"/>
  <c r="F178"/>
  <c r="E144"/>
  <c r="D117"/>
  <c r="D116" s="1"/>
  <c r="F83"/>
  <c r="F117"/>
  <c r="E117"/>
  <c r="D33"/>
  <c r="H612" i="32"/>
  <c r="H611" s="1"/>
  <c r="I612"/>
  <c r="I611" s="1"/>
  <c r="J612"/>
  <c r="J611" s="1"/>
  <c r="F63" i="22"/>
  <c r="D83"/>
  <c r="E83"/>
  <c r="E63"/>
  <c r="I102" i="32"/>
  <c r="I303"/>
  <c r="H102"/>
  <c r="H303"/>
  <c r="I96"/>
  <c r="H96"/>
  <c r="J102"/>
  <c r="D443" i="22" l="1"/>
  <c r="H508" i="26"/>
  <c r="H479" s="1"/>
  <c r="G479"/>
  <c r="F479"/>
  <c r="I95" i="32"/>
  <c r="E443" i="22"/>
  <c r="F443"/>
  <c r="D236"/>
  <c r="D40"/>
  <c r="E40"/>
  <c r="F40"/>
  <c r="D258"/>
  <c r="H95" i="32"/>
  <c r="E338" i="22"/>
  <c r="F338"/>
  <c r="D338"/>
  <c r="J477" i="32"/>
  <c r="I477"/>
  <c r="I24"/>
  <c r="J24"/>
  <c r="H24"/>
  <c r="J111"/>
  <c r="I111"/>
  <c r="J687" l="1"/>
  <c r="I687"/>
  <c r="J683"/>
  <c r="I683"/>
  <c r="J690"/>
  <c r="J689" s="1"/>
  <c r="I690"/>
  <c r="I689" s="1"/>
  <c r="H690"/>
  <c r="H689" s="1"/>
  <c r="J682" l="1"/>
  <c r="J681" s="1"/>
  <c r="I682"/>
  <c r="I681" s="1"/>
  <c r="J316" l="1"/>
  <c r="J315" s="1"/>
  <c r="I316"/>
  <c r="I315" s="1"/>
  <c r="J149" l="1"/>
  <c r="J148" s="1"/>
  <c r="I149"/>
  <c r="I148" s="1"/>
  <c r="J396"/>
  <c r="J395" s="1"/>
  <c r="J394" s="1"/>
  <c r="J393" s="1"/>
  <c r="I396"/>
  <c r="I395" s="1"/>
  <c r="I394" s="1"/>
  <c r="I393" s="1"/>
  <c r="J391"/>
  <c r="J390" s="1"/>
  <c r="I391"/>
  <c r="I390" s="1"/>
  <c r="J388"/>
  <c r="J387" s="1"/>
  <c r="I388"/>
  <c r="I387" s="1"/>
  <c r="J636"/>
  <c r="I636"/>
  <c r="J570"/>
  <c r="J569" s="1"/>
  <c r="I570"/>
  <c r="I569" s="1"/>
  <c r="H570"/>
  <c r="H569" s="1"/>
  <c r="J554"/>
  <c r="J553" s="1"/>
  <c r="I554"/>
  <c r="I553" s="1"/>
  <c r="J551"/>
  <c r="J550" s="1"/>
  <c r="I551"/>
  <c r="I550" s="1"/>
  <c r="J548"/>
  <c r="J547" s="1"/>
  <c r="I548"/>
  <c r="I547" s="1"/>
  <c r="J545"/>
  <c r="J544" s="1"/>
  <c r="I545"/>
  <c r="I544" s="1"/>
  <c r="J543" l="1"/>
  <c r="I543"/>
  <c r="I386"/>
  <c r="J386"/>
  <c r="J482"/>
  <c r="J481" s="1"/>
  <c r="I482"/>
  <c r="I481" s="1"/>
  <c r="J476"/>
  <c r="I476"/>
  <c r="H482"/>
  <c r="J445"/>
  <c r="J444" s="1"/>
  <c r="I445"/>
  <c r="I444" s="1"/>
  <c r="J440"/>
  <c r="J439" s="1"/>
  <c r="I440"/>
  <c r="I439" s="1"/>
  <c r="J437"/>
  <c r="I437"/>
  <c r="J433"/>
  <c r="I433"/>
  <c r="J454"/>
  <c r="J453" s="1"/>
  <c r="I454"/>
  <c r="I453" s="1"/>
  <c r="J451"/>
  <c r="J450" s="1"/>
  <c r="I451"/>
  <c r="I450" s="1"/>
  <c r="H440"/>
  <c r="H439" s="1"/>
  <c r="J423"/>
  <c r="J422" s="1"/>
  <c r="I423"/>
  <c r="I422" s="1"/>
  <c r="J298"/>
  <c r="I298"/>
  <c r="J295"/>
  <c r="I295"/>
  <c r="J292"/>
  <c r="I292"/>
  <c r="J288"/>
  <c r="J287" s="1"/>
  <c r="I288"/>
  <c r="I287" s="1"/>
  <c r="J285"/>
  <c r="J284" s="1"/>
  <c r="I285"/>
  <c r="I284" s="1"/>
  <c r="H295"/>
  <c r="I57"/>
  <c r="I56" s="1"/>
  <c r="I55" s="1"/>
  <c r="I54" s="1"/>
  <c r="I53" s="1"/>
  <c r="J57"/>
  <c r="J56" s="1"/>
  <c r="J55" s="1"/>
  <c r="J54" s="1"/>
  <c r="J53" s="1"/>
  <c r="H57"/>
  <c r="H56" s="1"/>
  <c r="H55" s="1"/>
  <c r="H54" s="1"/>
  <c r="H53" s="1"/>
  <c r="J291" l="1"/>
  <c r="J283" s="1"/>
  <c r="J282" s="1"/>
  <c r="J281" s="1"/>
  <c r="J475"/>
  <c r="J474" s="1"/>
  <c r="J473" s="1"/>
  <c r="J472" s="1"/>
  <c r="J471" s="1"/>
  <c r="I475"/>
  <c r="I474" s="1"/>
  <c r="I473" s="1"/>
  <c r="I472" s="1"/>
  <c r="I471" s="1"/>
  <c r="J432"/>
  <c r="J416"/>
  <c r="J415" s="1"/>
  <c r="J414" s="1"/>
  <c r="J413" s="1"/>
  <c r="I432"/>
  <c r="I291"/>
  <c r="I283" s="1"/>
  <c r="I282" s="1"/>
  <c r="I281" s="1"/>
  <c r="I416"/>
  <c r="I415" s="1"/>
  <c r="I414" s="1"/>
  <c r="J412" l="1"/>
  <c r="I413"/>
  <c r="I412"/>
  <c r="I224"/>
  <c r="I223" s="1"/>
  <c r="J224"/>
  <c r="J223" s="1"/>
  <c r="H224"/>
  <c r="H223" s="1"/>
  <c r="I201"/>
  <c r="I200" s="1"/>
  <c r="J201"/>
  <c r="J200" s="1"/>
  <c r="H201"/>
  <c r="H200" s="1"/>
  <c r="I198"/>
  <c r="I197" s="1"/>
  <c r="J198"/>
  <c r="J197" s="1"/>
  <c r="H198"/>
  <c r="H197" s="1"/>
  <c r="J153"/>
  <c r="I139"/>
  <c r="I138" s="1"/>
  <c r="H139"/>
  <c r="H138" s="1"/>
  <c r="J128"/>
  <c r="J127" s="1"/>
  <c r="J126" s="1"/>
  <c r="I128"/>
  <c r="I127" s="1"/>
  <c r="I126" s="1"/>
  <c r="J123"/>
  <c r="J122" s="1"/>
  <c r="I123"/>
  <c r="I122" s="1"/>
  <c r="J120"/>
  <c r="J119" s="1"/>
  <c r="I120"/>
  <c r="I119" s="1"/>
  <c r="J87"/>
  <c r="I87"/>
  <c r="J85"/>
  <c r="I85"/>
  <c r="H87"/>
  <c r="J278"/>
  <c r="I278"/>
  <c r="J276"/>
  <c r="I276"/>
  <c r="H276"/>
  <c r="J82"/>
  <c r="I82"/>
  <c r="J79"/>
  <c r="I44"/>
  <c r="J44"/>
  <c r="H44"/>
  <c r="H33"/>
  <c r="I27"/>
  <c r="H27"/>
  <c r="I118" l="1"/>
  <c r="I117" s="1"/>
  <c r="I116" s="1"/>
  <c r="J275"/>
  <c r="J118"/>
  <c r="J117" s="1"/>
  <c r="J116" s="1"/>
  <c r="J84"/>
  <c r="I84"/>
  <c r="I275"/>
  <c r="F420" i="22" l="1"/>
  <c r="F419" s="1"/>
  <c r="E420"/>
  <c r="E419" s="1"/>
  <c r="D420"/>
  <c r="D419" s="1"/>
  <c r="D408"/>
  <c r="D407" s="1"/>
  <c r="E408"/>
  <c r="E407" s="1"/>
  <c r="F408"/>
  <c r="F407" s="1"/>
  <c r="D142"/>
  <c r="D141" s="1"/>
  <c r="D129" s="1"/>
  <c r="E142"/>
  <c r="E141" s="1"/>
  <c r="E129" s="1"/>
  <c r="F142"/>
  <c r="F141" s="1"/>
  <c r="F129" s="1"/>
  <c r="D99"/>
  <c r="D98" s="1"/>
  <c r="D91" s="1"/>
  <c r="D90" s="1"/>
  <c r="E99"/>
  <c r="E98" s="1"/>
  <c r="E91" s="1"/>
  <c r="E90" s="1"/>
  <c r="F99"/>
  <c r="F98" s="1"/>
  <c r="F91" s="1"/>
  <c r="F90" s="1"/>
  <c r="D26"/>
  <c r="D25" s="1"/>
  <c r="E26"/>
  <c r="E25" s="1"/>
  <c r="F26"/>
  <c r="F25" s="1"/>
  <c r="D29"/>
  <c r="D28" s="1"/>
  <c r="E29"/>
  <c r="E28" s="1"/>
  <c r="F29"/>
  <c r="F28" s="1"/>
  <c r="D31"/>
  <c r="E31"/>
  <c r="F31"/>
  <c r="H447" i="26"/>
  <c r="H446" s="1"/>
  <c r="G447"/>
  <c r="G446" s="1"/>
  <c r="F447"/>
  <c r="F446" s="1"/>
  <c r="H443"/>
  <c r="H442" s="1"/>
  <c r="H440" s="1"/>
  <c r="H439" s="1"/>
  <c r="G443"/>
  <c r="G442" s="1"/>
  <c r="G441" s="1"/>
  <c r="F443"/>
  <c r="F442" s="1"/>
  <c r="F268"/>
  <c r="F226" s="1"/>
  <c r="F185" s="1"/>
  <c r="G268"/>
  <c r="G226" s="1"/>
  <c r="G185" s="1"/>
  <c r="H268"/>
  <c r="H226" s="1"/>
  <c r="H185" s="1"/>
  <c r="H246" i="32"/>
  <c r="E24" i="22" l="1"/>
  <c r="E13" s="1"/>
  <c r="D24"/>
  <c r="D13" s="1"/>
  <c r="F24"/>
  <c r="F13" s="1"/>
  <c r="D304"/>
  <c r="H20" i="26"/>
  <c r="D128" i="22"/>
  <c r="G20" i="26"/>
  <c r="F20"/>
  <c r="G440"/>
  <c r="G439" s="1"/>
  <c r="F304" i="22"/>
  <c r="E128"/>
  <c r="F128"/>
  <c r="E304"/>
  <c r="H441" i="26"/>
  <c r="F440"/>
  <c r="F439" s="1"/>
  <c r="F441"/>
  <c r="I246" i="32" l="1"/>
  <c r="I245" s="1"/>
  <c r="I244" s="1"/>
  <c r="J246"/>
  <c r="J245" s="1"/>
  <c r="J244" s="1"/>
  <c r="H245"/>
  <c r="H244" s="1"/>
  <c r="I498"/>
  <c r="I497" s="1"/>
  <c r="J498"/>
  <c r="J497" s="1"/>
  <c r="H498"/>
  <c r="H497" s="1"/>
  <c r="J239" l="1"/>
  <c r="J238" s="1"/>
  <c r="I239"/>
  <c r="I238" s="1"/>
  <c r="H239"/>
  <c r="H238" s="1"/>
  <c r="J236"/>
  <c r="J235" s="1"/>
  <c r="I236"/>
  <c r="I235" s="1"/>
  <c r="H236"/>
  <c r="H235" s="1"/>
  <c r="J232"/>
  <c r="J231" s="1"/>
  <c r="J230" s="1"/>
  <c r="I232"/>
  <c r="I231" s="1"/>
  <c r="I230" s="1"/>
  <c r="H232"/>
  <c r="H231" s="1"/>
  <c r="H230" s="1"/>
  <c r="H222"/>
  <c r="H221" s="1"/>
  <c r="J222"/>
  <c r="J221" s="1"/>
  <c r="I222"/>
  <c r="I221" s="1"/>
  <c r="J219"/>
  <c r="J218" s="1"/>
  <c r="J217" s="1"/>
  <c r="J216" s="1"/>
  <c r="J215" s="1"/>
  <c r="I219"/>
  <c r="I218" s="1"/>
  <c r="I217" s="1"/>
  <c r="I216" s="1"/>
  <c r="I215" s="1"/>
  <c r="H219"/>
  <c r="H218" s="1"/>
  <c r="H217" s="1"/>
  <c r="H216" s="1"/>
  <c r="H215" s="1"/>
  <c r="J169"/>
  <c r="J168" s="1"/>
  <c r="I169"/>
  <c r="I168" s="1"/>
  <c r="H169"/>
  <c r="H168" s="1"/>
  <c r="J166"/>
  <c r="J165" s="1"/>
  <c r="I166"/>
  <c r="I165" s="1"/>
  <c r="H166"/>
  <c r="H165" s="1"/>
  <c r="J163"/>
  <c r="J162" s="1"/>
  <c r="I163"/>
  <c r="I162" s="1"/>
  <c r="H163"/>
  <c r="H162" s="1"/>
  <c r="J160"/>
  <c r="J159" s="1"/>
  <c r="I160"/>
  <c r="I159" s="1"/>
  <c r="H160"/>
  <c r="H159" s="1"/>
  <c r="J156"/>
  <c r="J155" s="1"/>
  <c r="I156"/>
  <c r="I155" s="1"/>
  <c r="H156"/>
  <c r="H155" s="1"/>
  <c r="I153"/>
  <c r="I152" s="1"/>
  <c r="H153"/>
  <c r="H152" s="1"/>
  <c r="J152"/>
  <c r="H149"/>
  <c r="H148" s="1"/>
  <c r="J146"/>
  <c r="J145" s="1"/>
  <c r="I146"/>
  <c r="I145" s="1"/>
  <c r="H146"/>
  <c r="H145" s="1"/>
  <c r="E25" i="3"/>
  <c r="F25"/>
  <c r="D25"/>
  <c r="H144" i="32" l="1"/>
  <c r="H158"/>
  <c r="J158"/>
  <c r="I158"/>
  <c r="I234"/>
  <c r="J234"/>
  <c r="H234"/>
  <c r="J243"/>
  <c r="J242" s="1"/>
  <c r="I243"/>
  <c r="I242" s="1"/>
  <c r="H243"/>
  <c r="H242" s="1"/>
  <c r="J144"/>
  <c r="I151"/>
  <c r="J151"/>
  <c r="H151"/>
  <c r="J214"/>
  <c r="I214"/>
  <c r="I144"/>
  <c r="H214"/>
  <c r="H143" l="1"/>
  <c r="H142" s="1"/>
  <c r="H141" s="1"/>
  <c r="J143"/>
  <c r="J142" s="1"/>
  <c r="J141" s="1"/>
  <c r="J229"/>
  <c r="J228" s="1"/>
  <c r="I229"/>
  <c r="I228" s="1"/>
  <c r="I143"/>
  <c r="I142" s="1"/>
  <c r="I141" s="1"/>
  <c r="H229"/>
  <c r="H228" s="1"/>
  <c r="J227" l="1"/>
  <c r="J213" s="1"/>
  <c r="I227"/>
  <c r="I213" s="1"/>
  <c r="H227"/>
  <c r="H213" s="1"/>
  <c r="D10" i="3"/>
  <c r="D201" i="22" l="1"/>
  <c r="D200" s="1"/>
  <c r="F201"/>
  <c r="F200" s="1"/>
  <c r="D208"/>
  <c r="F116"/>
  <c r="E116"/>
  <c r="E208"/>
  <c r="E201"/>
  <c r="E200" s="1"/>
  <c r="D199" l="1"/>
  <c r="E199"/>
  <c r="F208"/>
  <c r="F199" s="1"/>
  <c r="H687" i="32" l="1"/>
  <c r="H683"/>
  <c r="J675"/>
  <c r="J674" s="1"/>
  <c r="J673" s="1"/>
  <c r="I675"/>
  <c r="I674" s="1"/>
  <c r="I673" s="1"/>
  <c r="H675"/>
  <c r="H674" s="1"/>
  <c r="H673" s="1"/>
  <c r="J669"/>
  <c r="J668" s="1"/>
  <c r="J667" s="1"/>
  <c r="J666" s="1"/>
  <c r="J665" s="1"/>
  <c r="I669"/>
  <c r="I668" s="1"/>
  <c r="I667" s="1"/>
  <c r="I666" s="1"/>
  <c r="I665" s="1"/>
  <c r="H669"/>
  <c r="H668" s="1"/>
  <c r="H667" s="1"/>
  <c r="H666" s="1"/>
  <c r="H665" s="1"/>
  <c r="J662"/>
  <c r="J661" s="1"/>
  <c r="J660" s="1"/>
  <c r="J659" s="1"/>
  <c r="J658" s="1"/>
  <c r="J657" s="1"/>
  <c r="I662"/>
  <c r="I661" s="1"/>
  <c r="I660" s="1"/>
  <c r="I659" s="1"/>
  <c r="I658" s="1"/>
  <c r="I657" s="1"/>
  <c r="H662"/>
  <c r="H661" s="1"/>
  <c r="H660" s="1"/>
  <c r="H659" s="1"/>
  <c r="H658" s="1"/>
  <c r="H657" s="1"/>
  <c r="J643"/>
  <c r="J642" s="1"/>
  <c r="J641" s="1"/>
  <c r="J640" s="1"/>
  <c r="J639" s="1"/>
  <c r="J638" s="1"/>
  <c r="I643"/>
  <c r="I642" s="1"/>
  <c r="I641" s="1"/>
  <c r="I640" s="1"/>
  <c r="I639" s="1"/>
  <c r="I638" s="1"/>
  <c r="H643"/>
  <c r="H642" s="1"/>
  <c r="H641" s="1"/>
  <c r="H640" s="1"/>
  <c r="H639" s="1"/>
  <c r="H638" s="1"/>
  <c r="H636"/>
  <c r="J633"/>
  <c r="I633"/>
  <c r="H633"/>
  <c r="J630"/>
  <c r="J629" s="1"/>
  <c r="I630"/>
  <c r="I629" s="1"/>
  <c r="H630"/>
  <c r="H629" s="1"/>
  <c r="J627"/>
  <c r="J626" s="1"/>
  <c r="I627"/>
  <c r="I626" s="1"/>
  <c r="H627"/>
  <c r="H626" s="1"/>
  <c r="J622"/>
  <c r="J621" s="1"/>
  <c r="I622"/>
  <c r="I621" s="1"/>
  <c r="H622"/>
  <c r="H621" s="1"/>
  <c r="J607"/>
  <c r="J606" s="1"/>
  <c r="J605" s="1"/>
  <c r="J604" s="1"/>
  <c r="I607"/>
  <c r="I606" s="1"/>
  <c r="I605" s="1"/>
  <c r="I604" s="1"/>
  <c r="H607"/>
  <c r="H606" s="1"/>
  <c r="H605" s="1"/>
  <c r="H604" s="1"/>
  <c r="J600"/>
  <c r="J599" s="1"/>
  <c r="J598" s="1"/>
  <c r="I600"/>
  <c r="I599" s="1"/>
  <c r="H600"/>
  <c r="H599" s="1"/>
  <c r="H598" s="1"/>
  <c r="J593"/>
  <c r="J592" s="1"/>
  <c r="J591" s="1"/>
  <c r="I593"/>
  <c r="I592" s="1"/>
  <c r="I591" s="1"/>
  <c r="H593"/>
  <c r="H592" s="1"/>
  <c r="H591" s="1"/>
  <c r="J589"/>
  <c r="J588" s="1"/>
  <c r="I589"/>
  <c r="I588" s="1"/>
  <c r="H589"/>
  <c r="H588" s="1"/>
  <c r="J586"/>
  <c r="J585" s="1"/>
  <c r="I586"/>
  <c r="I585" s="1"/>
  <c r="H586"/>
  <c r="H585" s="1"/>
  <c r="J583"/>
  <c r="J582" s="1"/>
  <c r="I583"/>
  <c r="I582" s="1"/>
  <c r="H583"/>
  <c r="H582" s="1"/>
  <c r="J580"/>
  <c r="J579" s="1"/>
  <c r="I580"/>
  <c r="I579" s="1"/>
  <c r="H580"/>
  <c r="H579" s="1"/>
  <c r="J573"/>
  <c r="J572" s="1"/>
  <c r="I573"/>
  <c r="I572" s="1"/>
  <c r="H573"/>
  <c r="H572" s="1"/>
  <c r="J567"/>
  <c r="J566" s="1"/>
  <c r="I567"/>
  <c r="I566" s="1"/>
  <c r="H567"/>
  <c r="H566" s="1"/>
  <c r="J561"/>
  <c r="J560" s="1"/>
  <c r="I561"/>
  <c r="I560" s="1"/>
  <c r="H561"/>
  <c r="H560" s="1"/>
  <c r="J558"/>
  <c r="J557" s="1"/>
  <c r="I558"/>
  <c r="I557" s="1"/>
  <c r="H558"/>
  <c r="H557" s="1"/>
  <c r="H554"/>
  <c r="H553" s="1"/>
  <c r="H551"/>
  <c r="H550" s="1"/>
  <c r="H548"/>
  <c r="H547" s="1"/>
  <c r="H545"/>
  <c r="H544" s="1"/>
  <c r="J541"/>
  <c r="J540" s="1"/>
  <c r="I541"/>
  <c r="I540" s="1"/>
  <c r="H541"/>
  <c r="H540" s="1"/>
  <c r="J538"/>
  <c r="J537" s="1"/>
  <c r="I538"/>
  <c r="I537" s="1"/>
  <c r="H538"/>
  <c r="H537" s="1"/>
  <c r="J534"/>
  <c r="J533" s="1"/>
  <c r="I534"/>
  <c r="I533" s="1"/>
  <c r="H534"/>
  <c r="H533" s="1"/>
  <c r="J531"/>
  <c r="J530" s="1"/>
  <c r="I531"/>
  <c r="I530" s="1"/>
  <c r="H531"/>
  <c r="H530" s="1"/>
  <c r="J528"/>
  <c r="J527" s="1"/>
  <c r="I528"/>
  <c r="I527" s="1"/>
  <c r="H528"/>
  <c r="H527" s="1"/>
  <c r="J525"/>
  <c r="J524" s="1"/>
  <c r="J522"/>
  <c r="J521" s="1"/>
  <c r="I522"/>
  <c r="I521" s="1"/>
  <c r="H522"/>
  <c r="H521" s="1"/>
  <c r="J519"/>
  <c r="J518" s="1"/>
  <c r="I519"/>
  <c r="I518" s="1"/>
  <c r="H519"/>
  <c r="H518" s="1"/>
  <c r="J516"/>
  <c r="J515" s="1"/>
  <c r="I516"/>
  <c r="I515" s="1"/>
  <c r="H516"/>
  <c r="H515" s="1"/>
  <c r="J509"/>
  <c r="J508" s="1"/>
  <c r="I509"/>
  <c r="I508" s="1"/>
  <c r="H509"/>
  <c r="H508" s="1"/>
  <c r="J506"/>
  <c r="J505" s="1"/>
  <c r="I506"/>
  <c r="I505" s="1"/>
  <c r="H506"/>
  <c r="H505" s="1"/>
  <c r="J502"/>
  <c r="J501" s="1"/>
  <c r="J500" s="1"/>
  <c r="I502"/>
  <c r="I501" s="1"/>
  <c r="I500" s="1"/>
  <c r="H502"/>
  <c r="H501" s="1"/>
  <c r="H500" s="1"/>
  <c r="J495"/>
  <c r="J494" s="1"/>
  <c r="I495"/>
  <c r="I494" s="1"/>
  <c r="H495"/>
  <c r="H494" s="1"/>
  <c r="J492"/>
  <c r="J491" s="1"/>
  <c r="I492"/>
  <c r="I491" s="1"/>
  <c r="H492"/>
  <c r="H491" s="1"/>
  <c r="H481"/>
  <c r="H477"/>
  <c r="H476" s="1"/>
  <c r="J469"/>
  <c r="J468" s="1"/>
  <c r="J467" s="1"/>
  <c r="J466" s="1"/>
  <c r="J465" s="1"/>
  <c r="J464" s="1"/>
  <c r="I469"/>
  <c r="I468" s="1"/>
  <c r="I467" s="1"/>
  <c r="I466" s="1"/>
  <c r="I465" s="1"/>
  <c r="I464" s="1"/>
  <c r="H469"/>
  <c r="H468" s="1"/>
  <c r="H467" s="1"/>
  <c r="H466" s="1"/>
  <c r="H465" s="1"/>
  <c r="H464" s="1"/>
  <c r="J462"/>
  <c r="J461" s="1"/>
  <c r="I462"/>
  <c r="I461" s="1"/>
  <c r="H462"/>
  <c r="H460" s="1"/>
  <c r="J459"/>
  <c r="J458" s="1"/>
  <c r="I459"/>
  <c r="I458" s="1"/>
  <c r="H459"/>
  <c r="H458" s="1"/>
  <c r="H454"/>
  <c r="H453" s="1"/>
  <c r="H451"/>
  <c r="H450" s="1"/>
  <c r="J448"/>
  <c r="J447" s="1"/>
  <c r="J443" s="1"/>
  <c r="I448"/>
  <c r="I447" s="1"/>
  <c r="I443" s="1"/>
  <c r="H448"/>
  <c r="H447" s="1"/>
  <c r="H445"/>
  <c r="H444" s="1"/>
  <c r="H437"/>
  <c r="H433"/>
  <c r="H423"/>
  <c r="H422" s="1"/>
  <c r="H418"/>
  <c r="H417" s="1"/>
  <c r="J410"/>
  <c r="J409" s="1"/>
  <c r="I410"/>
  <c r="I409" s="1"/>
  <c r="H410"/>
  <c r="H409" s="1"/>
  <c r="J407"/>
  <c r="J406" s="1"/>
  <c r="I407"/>
  <c r="I406" s="1"/>
  <c r="H407"/>
  <c r="H406" s="1"/>
  <c r="J404"/>
  <c r="J403" s="1"/>
  <c r="I404"/>
  <c r="I403" s="1"/>
  <c r="H404"/>
  <c r="H403" s="1"/>
  <c r="H396"/>
  <c r="H395" s="1"/>
  <c r="H394" s="1"/>
  <c r="H393" s="1"/>
  <c r="H391"/>
  <c r="H390" s="1"/>
  <c r="H388"/>
  <c r="H387" s="1"/>
  <c r="J380"/>
  <c r="J379" s="1"/>
  <c r="I380"/>
  <c r="I379" s="1"/>
  <c r="H380"/>
  <c r="H379" s="1"/>
  <c r="J377"/>
  <c r="J376" s="1"/>
  <c r="I377"/>
  <c r="I376" s="1"/>
  <c r="H377"/>
  <c r="H376" s="1"/>
  <c r="J370"/>
  <c r="J369" s="1"/>
  <c r="J367"/>
  <c r="J366" s="1"/>
  <c r="J362"/>
  <c r="J361" s="1"/>
  <c r="J360" s="1"/>
  <c r="I362"/>
  <c r="I361" s="1"/>
  <c r="I360" s="1"/>
  <c r="H362"/>
  <c r="H361" s="1"/>
  <c r="H360" s="1"/>
  <c r="J355"/>
  <c r="J354" s="1"/>
  <c r="J353" s="1"/>
  <c r="J352" s="1"/>
  <c r="I353"/>
  <c r="I352" s="1"/>
  <c r="H353"/>
  <c r="H352" s="1"/>
  <c r="J349"/>
  <c r="J348" s="1"/>
  <c r="I349"/>
  <c r="I348" s="1"/>
  <c r="H349"/>
  <c r="H348" s="1"/>
  <c r="J347"/>
  <c r="J346" s="1"/>
  <c r="J345" s="1"/>
  <c r="I347"/>
  <c r="I346" s="1"/>
  <c r="I345" s="1"/>
  <c r="H347"/>
  <c r="H346" s="1"/>
  <c r="H345" s="1"/>
  <c r="J342"/>
  <c r="J341" s="1"/>
  <c r="J340" s="1"/>
  <c r="I342"/>
  <c r="I341" s="1"/>
  <c r="I340" s="1"/>
  <c r="H342"/>
  <c r="H341" s="1"/>
  <c r="H340" s="1"/>
  <c r="J338"/>
  <c r="J337" s="1"/>
  <c r="I338"/>
  <c r="I337" s="1"/>
  <c r="H338"/>
  <c r="H337" s="1"/>
  <c r="J335"/>
  <c r="J334" s="1"/>
  <c r="J329"/>
  <c r="J328" s="1"/>
  <c r="J327" s="1"/>
  <c r="I329"/>
  <c r="I328" s="1"/>
  <c r="I327" s="1"/>
  <c r="H329"/>
  <c r="H328" s="1"/>
  <c r="H327" s="1"/>
  <c r="J325"/>
  <c r="J324" s="1"/>
  <c r="I325"/>
  <c r="I324" s="1"/>
  <c r="H325"/>
  <c r="H324" s="1"/>
  <c r="J322"/>
  <c r="J321" s="1"/>
  <c r="I322"/>
  <c r="I321" s="1"/>
  <c r="H322"/>
  <c r="H321" s="1"/>
  <c r="J319"/>
  <c r="J318" s="1"/>
  <c r="H316"/>
  <c r="H315" s="1"/>
  <c r="J308"/>
  <c r="J304"/>
  <c r="H298"/>
  <c r="H292"/>
  <c r="H288"/>
  <c r="H287" s="1"/>
  <c r="H285"/>
  <c r="H284" s="1"/>
  <c r="J274"/>
  <c r="J273" s="1"/>
  <c r="I274"/>
  <c r="I273" s="1"/>
  <c r="H278"/>
  <c r="J270"/>
  <c r="J269" s="1"/>
  <c r="I270"/>
  <c r="I269" s="1"/>
  <c r="H270"/>
  <c r="H269" s="1"/>
  <c r="J262"/>
  <c r="J261" s="1"/>
  <c r="I262"/>
  <c r="I261" s="1"/>
  <c r="H262"/>
  <c r="H261" s="1"/>
  <c r="J258"/>
  <c r="J257" s="1"/>
  <c r="I258"/>
  <c r="I257" s="1"/>
  <c r="H258"/>
  <c r="H257" s="1"/>
  <c r="J254"/>
  <c r="J253" s="1"/>
  <c r="I254"/>
  <c r="I253" s="1"/>
  <c r="H254"/>
  <c r="H253" s="1"/>
  <c r="J211"/>
  <c r="J210" s="1"/>
  <c r="I211"/>
  <c r="I210" s="1"/>
  <c r="H211"/>
  <c r="H210" s="1"/>
  <c r="J208"/>
  <c r="J207" s="1"/>
  <c r="I208"/>
  <c r="I207" s="1"/>
  <c r="H208"/>
  <c r="H207" s="1"/>
  <c r="J205"/>
  <c r="J204" s="1"/>
  <c r="I205"/>
  <c r="I204" s="1"/>
  <c r="H205"/>
  <c r="H204" s="1"/>
  <c r="J195"/>
  <c r="J194" s="1"/>
  <c r="I195"/>
  <c r="I194" s="1"/>
  <c r="H195"/>
  <c r="H194" s="1"/>
  <c r="J192"/>
  <c r="J191" s="1"/>
  <c r="I192"/>
  <c r="I191" s="1"/>
  <c r="H192"/>
  <c r="H191" s="1"/>
  <c r="J189"/>
  <c r="J188" s="1"/>
  <c r="I189"/>
  <c r="I188" s="1"/>
  <c r="H189"/>
  <c r="H188" s="1"/>
  <c r="J186"/>
  <c r="J185" s="1"/>
  <c r="I186"/>
  <c r="I185" s="1"/>
  <c r="H186"/>
  <c r="H185" s="1"/>
  <c r="J180"/>
  <c r="J179" s="1"/>
  <c r="J178" s="1"/>
  <c r="I180"/>
  <c r="I179" s="1"/>
  <c r="I178" s="1"/>
  <c r="H180"/>
  <c r="H179" s="1"/>
  <c r="H178" s="1"/>
  <c r="J176"/>
  <c r="J175" s="1"/>
  <c r="J174" s="1"/>
  <c r="I176"/>
  <c r="I175" s="1"/>
  <c r="I174" s="1"/>
  <c r="H176"/>
  <c r="H175" s="1"/>
  <c r="H174" s="1"/>
  <c r="J139"/>
  <c r="J138" s="1"/>
  <c r="J136"/>
  <c r="J135" s="1"/>
  <c r="I136"/>
  <c r="I135" s="1"/>
  <c r="H136"/>
  <c r="H135" s="1"/>
  <c r="H128"/>
  <c r="H127" s="1"/>
  <c r="H126" s="1"/>
  <c r="H123"/>
  <c r="H122" s="1"/>
  <c r="H120"/>
  <c r="H119" s="1"/>
  <c r="J110"/>
  <c r="J109" s="1"/>
  <c r="I110"/>
  <c r="I109" s="1"/>
  <c r="H111"/>
  <c r="H110" s="1"/>
  <c r="H109" s="1"/>
  <c r="J100"/>
  <c r="J97"/>
  <c r="H85"/>
  <c r="H82"/>
  <c r="H79"/>
  <c r="J75"/>
  <c r="J74" s="1"/>
  <c r="I75"/>
  <c r="I74" s="1"/>
  <c r="H75"/>
  <c r="J70"/>
  <c r="J69" s="1"/>
  <c r="J68" s="1"/>
  <c r="J67" s="1"/>
  <c r="J66" s="1"/>
  <c r="I70"/>
  <c r="I69" s="1"/>
  <c r="I68" s="1"/>
  <c r="I67" s="1"/>
  <c r="I66" s="1"/>
  <c r="H70"/>
  <c r="H69" s="1"/>
  <c r="H68" s="1"/>
  <c r="H67" s="1"/>
  <c r="H66" s="1"/>
  <c r="H63"/>
  <c r="J62"/>
  <c r="J61" s="1"/>
  <c r="I62"/>
  <c r="I61" s="1"/>
  <c r="H62"/>
  <c r="H61" s="1"/>
  <c r="J51"/>
  <c r="J50" s="1"/>
  <c r="J49" s="1"/>
  <c r="J48" s="1"/>
  <c r="J47" s="1"/>
  <c r="I47"/>
  <c r="H47"/>
  <c r="J43"/>
  <c r="I43"/>
  <c r="H43"/>
  <c r="J41"/>
  <c r="I41"/>
  <c r="H41"/>
  <c r="J37"/>
  <c r="I37"/>
  <c r="H37"/>
  <c r="J33"/>
  <c r="I33"/>
  <c r="J30"/>
  <c r="I30"/>
  <c r="H30"/>
  <c r="J27"/>
  <c r="J23" s="1"/>
  <c r="I23"/>
  <c r="H23"/>
  <c r="J16"/>
  <c r="I16"/>
  <c r="H16"/>
  <c r="J15"/>
  <c r="J14" s="1"/>
  <c r="J13" s="1"/>
  <c r="J12" s="1"/>
  <c r="I15"/>
  <c r="I14" s="1"/>
  <c r="I13" s="1"/>
  <c r="I12" s="1"/>
  <c r="H15"/>
  <c r="H14" s="1"/>
  <c r="H13" s="1"/>
  <c r="H12" s="1"/>
  <c r="H654" i="26"/>
  <c r="H653" s="1"/>
  <c r="H652" s="1"/>
  <c r="G654"/>
  <c r="G653" s="1"/>
  <c r="G652" s="1"/>
  <c r="F654"/>
  <c r="F653" s="1"/>
  <c r="F652" s="1"/>
  <c r="H592"/>
  <c r="H591" s="1"/>
  <c r="H590" s="1"/>
  <c r="H589" s="1"/>
  <c r="H588" s="1"/>
  <c r="G592"/>
  <c r="G591" s="1"/>
  <c r="G590" s="1"/>
  <c r="G589" s="1"/>
  <c r="G588" s="1"/>
  <c r="F592"/>
  <c r="F591" s="1"/>
  <c r="F590" s="1"/>
  <c r="F589" s="1"/>
  <c r="F588" s="1"/>
  <c r="H571"/>
  <c r="G571"/>
  <c r="F571"/>
  <c r="H569"/>
  <c r="H568" s="1"/>
  <c r="H567" s="1"/>
  <c r="H566" s="1"/>
  <c r="H565" s="1"/>
  <c r="H564" s="1"/>
  <c r="G569"/>
  <c r="G568" s="1"/>
  <c r="G567" s="1"/>
  <c r="G566" s="1"/>
  <c r="G565" s="1"/>
  <c r="G564" s="1"/>
  <c r="F569"/>
  <c r="F568" s="1"/>
  <c r="F567" s="1"/>
  <c r="F566" s="1"/>
  <c r="F565" s="1"/>
  <c r="F564" s="1"/>
  <c r="H437"/>
  <c r="H436" s="1"/>
  <c r="H434" s="1"/>
  <c r="H433" s="1"/>
  <c r="G437"/>
  <c r="G436" s="1"/>
  <c r="F437"/>
  <c r="F436" s="1"/>
  <c r="H271"/>
  <c r="H269" s="1"/>
  <c r="G271"/>
  <c r="G269" s="1"/>
  <c r="F271"/>
  <c r="F269" s="1"/>
  <c r="F518" i="22"/>
  <c r="E518"/>
  <c r="D518"/>
  <c r="F504"/>
  <c r="E504"/>
  <c r="D504"/>
  <c r="F500"/>
  <c r="E500"/>
  <c r="D500"/>
  <c r="F440"/>
  <c r="F439" s="1"/>
  <c r="E440"/>
  <c r="E439" s="1"/>
  <c r="D440"/>
  <c r="D439" s="1"/>
  <c r="F437"/>
  <c r="F436" s="1"/>
  <c r="E437"/>
  <c r="E436" s="1"/>
  <c r="D437"/>
  <c r="D436" s="1"/>
  <c r="D426"/>
  <c r="F422"/>
  <c r="E422"/>
  <c r="F417"/>
  <c r="F416" s="1"/>
  <c r="E417"/>
  <c r="E416" s="1"/>
  <c r="E396" s="1"/>
  <c r="D417"/>
  <c r="D416" s="1"/>
  <c r="F394"/>
  <c r="F393" s="1"/>
  <c r="F392" s="1"/>
  <c r="E394"/>
  <c r="E393" s="1"/>
  <c r="E392" s="1"/>
  <c r="D394"/>
  <c r="D393" s="1"/>
  <c r="D392" s="1"/>
  <c r="D390"/>
  <c r="D389" s="1"/>
  <c r="F389"/>
  <c r="F388" s="1"/>
  <c r="E389"/>
  <c r="E388" s="1"/>
  <c r="F316"/>
  <c r="E316"/>
  <c r="F197"/>
  <c r="F196" s="1"/>
  <c r="F195" s="1"/>
  <c r="F151" s="1"/>
  <c r="F150" s="1"/>
  <c r="E197"/>
  <c r="E196" s="1"/>
  <c r="E195" s="1"/>
  <c r="E151" s="1"/>
  <c r="E150" s="1"/>
  <c r="D197"/>
  <c r="D196" s="1"/>
  <c r="D195" s="1"/>
  <c r="D151" s="1"/>
  <c r="F114"/>
  <c r="F113" s="1"/>
  <c r="E114"/>
  <c r="E113" s="1"/>
  <c r="D114"/>
  <c r="D113" s="1"/>
  <c r="D396" l="1"/>
  <c r="F396"/>
  <c r="H543" i="32"/>
  <c r="E499" i="22"/>
  <c r="E488" s="1"/>
  <c r="D499"/>
  <c r="D488" s="1"/>
  <c r="F499"/>
  <c r="F488" s="1"/>
  <c r="H514" i="32"/>
  <c r="H252"/>
  <c r="H251" s="1"/>
  <c r="H250" s="1"/>
  <c r="H249" s="1"/>
  <c r="H490"/>
  <c r="H578"/>
  <c r="I578"/>
  <c r="I577" s="1"/>
  <c r="I576" s="1"/>
  <c r="I575" s="1"/>
  <c r="H565"/>
  <c r="H564" s="1"/>
  <c r="H563" s="1"/>
  <c r="J578"/>
  <c r="J577" s="1"/>
  <c r="J576" s="1"/>
  <c r="J575" s="1"/>
  <c r="J504"/>
  <c r="J565"/>
  <c r="J564" s="1"/>
  <c r="J563" s="1"/>
  <c r="I514"/>
  <c r="H536"/>
  <c r="J514"/>
  <c r="I565"/>
  <c r="I564" s="1"/>
  <c r="I563" s="1"/>
  <c r="J490"/>
  <c r="H504"/>
  <c r="I504"/>
  <c r="I490"/>
  <c r="H173"/>
  <c r="H172" s="1"/>
  <c r="H291"/>
  <c r="H283" s="1"/>
  <c r="I173"/>
  <c r="I172" s="1"/>
  <c r="I184"/>
  <c r="J184"/>
  <c r="J173"/>
  <c r="J172" s="1"/>
  <c r="H184"/>
  <c r="H74"/>
  <c r="H275"/>
  <c r="H274" s="1"/>
  <c r="H273" s="1"/>
  <c r="H36"/>
  <c r="H35" s="1"/>
  <c r="D422" i="22"/>
  <c r="F111"/>
  <c r="F12" s="1"/>
  <c r="F112"/>
  <c r="D112"/>
  <c r="D111"/>
  <c r="D12" s="1"/>
  <c r="E112"/>
  <c r="E111"/>
  <c r="E12" s="1"/>
  <c r="H29" i="32"/>
  <c r="H22" s="1"/>
  <c r="I60"/>
  <c r="I680"/>
  <c r="I679" s="1"/>
  <c r="I678" s="1"/>
  <c r="H60"/>
  <c r="H461"/>
  <c r="H59"/>
  <c r="H416"/>
  <c r="H415" s="1"/>
  <c r="H414" s="1"/>
  <c r="I460"/>
  <c r="J680"/>
  <c r="J679" s="1"/>
  <c r="J677" s="1"/>
  <c r="I365"/>
  <c r="I364" s="1"/>
  <c r="H385"/>
  <c r="H384" s="1"/>
  <c r="H383" s="1"/>
  <c r="H382" s="1"/>
  <c r="H432"/>
  <c r="H431" s="1"/>
  <c r="H475"/>
  <c r="H474" s="1"/>
  <c r="J303"/>
  <c r="J302" s="1"/>
  <c r="J301" s="1"/>
  <c r="J314"/>
  <c r="J632"/>
  <c r="D303" i="22"/>
  <c r="D280"/>
  <c r="D279" s="1"/>
  <c r="D388"/>
  <c r="D316"/>
  <c r="I29" i="32"/>
  <c r="I22" s="1"/>
  <c r="I302"/>
  <c r="I301" s="1"/>
  <c r="I134"/>
  <c r="I133" s="1"/>
  <c r="I132" s="1"/>
  <c r="I131" s="1"/>
  <c r="J115"/>
  <c r="J114" s="1"/>
  <c r="J268"/>
  <c r="J267"/>
  <c r="J266" s="1"/>
  <c r="H603"/>
  <c r="H602" s="1"/>
  <c r="I359"/>
  <c r="I358" s="1"/>
  <c r="H314"/>
  <c r="J556"/>
  <c r="I375"/>
  <c r="I374" s="1"/>
  <c r="I373" s="1"/>
  <c r="I372" s="1"/>
  <c r="I115"/>
  <c r="I114" s="1"/>
  <c r="J603"/>
  <c r="J602" s="1"/>
  <c r="I36"/>
  <c r="I35" s="1"/>
  <c r="H84"/>
  <c r="J96"/>
  <c r="J95" s="1"/>
  <c r="H118"/>
  <c r="H117" s="1"/>
  <c r="H116" s="1"/>
  <c r="H115" s="1"/>
  <c r="H114" s="1"/>
  <c r="J203"/>
  <c r="I252"/>
  <c r="I251" s="1"/>
  <c r="I250" s="1"/>
  <c r="I249" s="1"/>
  <c r="I314"/>
  <c r="J359"/>
  <c r="J358" s="1"/>
  <c r="I431"/>
  <c r="I457"/>
  <c r="I536"/>
  <c r="I603"/>
  <c r="I602" s="1"/>
  <c r="H672"/>
  <c r="H671" s="1"/>
  <c r="H664" s="1"/>
  <c r="H656" s="1"/>
  <c r="H606" i="26"/>
  <c r="H605" s="1"/>
  <c r="E280" i="22"/>
  <c r="E279" s="1"/>
  <c r="F303"/>
  <c r="F302" s="1"/>
  <c r="E269"/>
  <c r="E258" s="1"/>
  <c r="F280"/>
  <c r="F279" s="1"/>
  <c r="F327"/>
  <c r="E327"/>
  <c r="F238"/>
  <c r="F237" s="1"/>
  <c r="F236" s="1"/>
  <c r="F269"/>
  <c r="F258" s="1"/>
  <c r="E303"/>
  <c r="E302" s="1"/>
  <c r="G606" i="26"/>
  <c r="G605" s="1"/>
  <c r="G651"/>
  <c r="G650" s="1"/>
  <c r="G649" s="1"/>
  <c r="G157"/>
  <c r="G109" s="1"/>
  <c r="G102" s="1"/>
  <c r="H596"/>
  <c r="H595" s="1"/>
  <c r="H594" s="1"/>
  <c r="H587" s="1"/>
  <c r="H551" s="1"/>
  <c r="G434"/>
  <c r="G433" s="1"/>
  <c r="G435"/>
  <c r="H651"/>
  <c r="H650" s="1"/>
  <c r="H649" s="1"/>
  <c r="F651"/>
  <c r="F650" s="1"/>
  <c r="F649" s="1"/>
  <c r="I267" i="32"/>
  <c r="I268"/>
  <c r="H556"/>
  <c r="J351"/>
  <c r="J536"/>
  <c r="H443"/>
  <c r="J36"/>
  <c r="J35" s="1"/>
  <c r="I59"/>
  <c r="J402"/>
  <c r="J401" s="1"/>
  <c r="J400" s="1"/>
  <c r="J399" s="1"/>
  <c r="J398" s="1"/>
  <c r="J431"/>
  <c r="J460"/>
  <c r="H134"/>
  <c r="H133" s="1"/>
  <c r="H132" s="1"/>
  <c r="H131" s="1"/>
  <c r="H203"/>
  <c r="H386"/>
  <c r="J672"/>
  <c r="J671" s="1"/>
  <c r="J664" s="1"/>
  <c r="J656" s="1"/>
  <c r="I203"/>
  <c r="I351"/>
  <c r="H359"/>
  <c r="H358" s="1"/>
  <c r="J375"/>
  <c r="J374" s="1"/>
  <c r="J373" s="1"/>
  <c r="J372" s="1"/>
  <c r="H402"/>
  <c r="H401" s="1"/>
  <c r="H400" s="1"/>
  <c r="H399" s="1"/>
  <c r="H398" s="1"/>
  <c r="J457"/>
  <c r="J29"/>
  <c r="J22" s="1"/>
  <c r="H302"/>
  <c r="H301" s="1"/>
  <c r="H375"/>
  <c r="H374" s="1"/>
  <c r="H373" s="1"/>
  <c r="H372" s="1"/>
  <c r="J597"/>
  <c r="J596" s="1"/>
  <c r="J595" s="1"/>
  <c r="I632"/>
  <c r="I620" s="1"/>
  <c r="H682"/>
  <c r="H681" s="1"/>
  <c r="F434" i="26"/>
  <c r="F433" s="1"/>
  <c r="F432" s="1"/>
  <c r="F308" s="1"/>
  <c r="F435"/>
  <c r="G636"/>
  <c r="G635" s="1"/>
  <c r="G270"/>
  <c r="F596"/>
  <c r="F595" s="1"/>
  <c r="F594" s="1"/>
  <c r="F587" s="1"/>
  <c r="F551" s="1"/>
  <c r="G607"/>
  <c r="H636"/>
  <c r="H635" s="1"/>
  <c r="F157"/>
  <c r="F109" s="1"/>
  <c r="F102" s="1"/>
  <c r="F270"/>
  <c r="G596"/>
  <c r="G595" s="1"/>
  <c r="G594" s="1"/>
  <c r="G587" s="1"/>
  <c r="G551" s="1"/>
  <c r="H607"/>
  <c r="H157"/>
  <c r="H109" s="1"/>
  <c r="H102" s="1"/>
  <c r="I672" i="32"/>
  <c r="I671" s="1"/>
  <c r="I664" s="1"/>
  <c r="I656" s="1"/>
  <c r="H632"/>
  <c r="H351"/>
  <c r="H457"/>
  <c r="H268"/>
  <c r="H267"/>
  <c r="I597"/>
  <c r="I596" s="1"/>
  <c r="I595" s="1"/>
  <c r="I598"/>
  <c r="J252"/>
  <c r="J251" s="1"/>
  <c r="J250" s="1"/>
  <c r="J249" s="1"/>
  <c r="H365"/>
  <c r="H364" s="1"/>
  <c r="I556"/>
  <c r="J134"/>
  <c r="J133" s="1"/>
  <c r="J132" s="1"/>
  <c r="J131" s="1"/>
  <c r="J365"/>
  <c r="J364" s="1"/>
  <c r="I402"/>
  <c r="I401" s="1"/>
  <c r="I400" s="1"/>
  <c r="I399" s="1"/>
  <c r="I398" s="1"/>
  <c r="J385"/>
  <c r="J384" s="1"/>
  <c r="J383" s="1"/>
  <c r="J382" s="1"/>
  <c r="H597"/>
  <c r="H596" s="1"/>
  <c r="H595" s="1"/>
  <c r="J59"/>
  <c r="I385"/>
  <c r="I384" s="1"/>
  <c r="I383" s="1"/>
  <c r="I382" s="1"/>
  <c r="J60"/>
  <c r="H432" i="26"/>
  <c r="H308" s="1"/>
  <c r="F606"/>
  <c r="F605" s="1"/>
  <c r="F636"/>
  <c r="F635" s="1"/>
  <c r="H270"/>
  <c r="H435"/>
  <c r="E238" i="22"/>
  <c r="E237" s="1"/>
  <c r="E236" s="1"/>
  <c r="G11" i="26" l="1"/>
  <c r="H11"/>
  <c r="D302" i="22"/>
  <c r="H313" i="32"/>
  <c r="H312" s="1"/>
  <c r="H311" s="1"/>
  <c r="H310" s="1"/>
  <c r="H680"/>
  <c r="H679" s="1"/>
  <c r="I619"/>
  <c r="H620"/>
  <c r="H619" s="1"/>
  <c r="J620"/>
  <c r="J619" s="1"/>
  <c r="I513"/>
  <c r="I512" s="1"/>
  <c r="I511" s="1"/>
  <c r="J513"/>
  <c r="J512" s="1"/>
  <c r="J511" s="1"/>
  <c r="H513"/>
  <c r="H512" s="1"/>
  <c r="H511" s="1"/>
  <c r="H21"/>
  <c r="H20" s="1"/>
  <c r="H473"/>
  <c r="H472" s="1"/>
  <c r="H471" s="1"/>
  <c r="I21"/>
  <c r="I20" s="1"/>
  <c r="J21"/>
  <c r="J20" s="1"/>
  <c r="I489"/>
  <c r="I488" s="1"/>
  <c r="I487" s="1"/>
  <c r="F257" i="22"/>
  <c r="H577" i="32"/>
  <c r="H576" s="1"/>
  <c r="H575" s="1"/>
  <c r="J300"/>
  <c r="F66" i="26"/>
  <c r="F11" s="1"/>
  <c r="J489" i="32"/>
  <c r="J488" s="1"/>
  <c r="J487" s="1"/>
  <c r="H282"/>
  <c r="H281" s="1"/>
  <c r="H280" s="1"/>
  <c r="I280"/>
  <c r="J280"/>
  <c r="H73"/>
  <c r="H72" s="1"/>
  <c r="H65" s="1"/>
  <c r="H430"/>
  <c r="H429" s="1"/>
  <c r="H428" s="1"/>
  <c r="H427" s="1"/>
  <c r="I677"/>
  <c r="I73"/>
  <c r="I72" s="1"/>
  <c r="I65" s="1"/>
  <c r="J357"/>
  <c r="J344" s="1"/>
  <c r="I430"/>
  <c r="I429" s="1"/>
  <c r="I428" s="1"/>
  <c r="I427" s="1"/>
  <c r="I357"/>
  <c r="I344" s="1"/>
  <c r="J183"/>
  <c r="J182" s="1"/>
  <c r="J171" s="1"/>
  <c r="J130" s="1"/>
  <c r="J678"/>
  <c r="J73"/>
  <c r="J72" s="1"/>
  <c r="J65" s="1"/>
  <c r="I300"/>
  <c r="J430"/>
  <c r="J429" s="1"/>
  <c r="J428" s="1"/>
  <c r="J427" s="1"/>
  <c r="H300"/>
  <c r="H489"/>
  <c r="H488" s="1"/>
  <c r="H487" s="1"/>
  <c r="F337" i="22"/>
  <c r="E337"/>
  <c r="D150"/>
  <c r="D327"/>
  <c r="D337"/>
  <c r="E257"/>
  <c r="D257"/>
  <c r="I183" i="32"/>
  <c r="I182" s="1"/>
  <c r="I171" s="1"/>
  <c r="I130" s="1"/>
  <c r="H604" i="26"/>
  <c r="H603" s="1"/>
  <c r="H357" i="32"/>
  <c r="H344" s="1"/>
  <c r="J265"/>
  <c r="I313"/>
  <c r="I312" s="1"/>
  <c r="I311" s="1"/>
  <c r="I310" s="1"/>
  <c r="G604" i="26"/>
  <c r="G603" s="1"/>
  <c r="G432"/>
  <c r="G308" s="1"/>
  <c r="F604"/>
  <c r="F603" s="1"/>
  <c r="I266" i="32"/>
  <c r="I265"/>
  <c r="J313"/>
  <c r="J312" s="1"/>
  <c r="J311" s="1"/>
  <c r="J310" s="1"/>
  <c r="H183"/>
  <c r="H182" s="1"/>
  <c r="H171" s="1"/>
  <c r="H266"/>
  <c r="H265"/>
  <c r="H412"/>
  <c r="H413"/>
  <c r="F656" i="26" l="1"/>
  <c r="I610" i="32"/>
  <c r="I609" s="1"/>
  <c r="I486" s="1"/>
  <c r="I485" s="1"/>
  <c r="H610"/>
  <c r="H609" s="1"/>
  <c r="H486" s="1"/>
  <c r="H485" s="1"/>
  <c r="J610"/>
  <c r="J609" s="1"/>
  <c r="J486" s="1"/>
  <c r="J485" s="1"/>
  <c r="H678"/>
  <c r="H677"/>
  <c r="H11"/>
  <c r="I11"/>
  <c r="J11"/>
  <c r="F387" i="22"/>
  <c r="E387"/>
  <c r="J248" i="32"/>
  <c r="H248"/>
  <c r="I248"/>
  <c r="F11" i="22"/>
  <c r="E11"/>
  <c r="D387"/>
  <c r="D11"/>
  <c r="H130" i="32"/>
  <c r="F527" i="22" l="1"/>
  <c r="E527"/>
  <c r="J10" i="32"/>
  <c r="J694" s="1"/>
  <c r="H10"/>
  <c r="I10"/>
  <c r="I694" s="1"/>
  <c r="D527" i="22"/>
  <c r="D21" i="3"/>
  <c r="D36"/>
  <c r="D38"/>
  <c r="D43"/>
  <c r="D46"/>
  <c r="D48"/>
  <c r="D29"/>
  <c r="H694" i="32" l="1"/>
  <c r="D50" i="3"/>
  <c r="E13" i="15" l="1"/>
  <c r="F13"/>
  <c r="D13"/>
  <c r="E21" i="3" l="1"/>
  <c r="F21"/>
  <c r="E29"/>
  <c r="F29"/>
  <c r="E38"/>
  <c r="F38"/>
  <c r="E43"/>
  <c r="F43"/>
  <c r="E48" l="1"/>
  <c r="F48"/>
  <c r="F10" l="1"/>
  <c r="E10"/>
  <c r="F823" i="5" l="1"/>
  <c r="F348"/>
  <c r="F347"/>
  <c r="F345"/>
  <c r="F344" s="1"/>
  <c r="F342"/>
  <c r="F341" s="1"/>
  <c r="F339"/>
  <c r="F338" s="1"/>
  <c r="F336"/>
  <c r="F335" s="1"/>
  <c r="F333"/>
  <c r="F332" s="1"/>
  <c r="F330"/>
  <c r="F329" s="1"/>
  <c r="H238"/>
  <c r="G238"/>
  <c r="F238"/>
  <c r="F236"/>
  <c r="H235"/>
  <c r="H229" s="1"/>
  <c r="G235"/>
  <c r="G229" s="1"/>
  <c r="F233"/>
  <c r="F231"/>
  <c r="F500"/>
  <c r="F499" s="1"/>
  <c r="F497"/>
  <c r="F496" s="1"/>
  <c r="F494"/>
  <c r="F493" s="1"/>
  <c r="H488"/>
  <c r="H487" s="1"/>
  <c r="G488"/>
  <c r="G487" s="1"/>
  <c r="F488"/>
  <c r="F487" s="1"/>
  <c r="H485"/>
  <c r="H484" s="1"/>
  <c r="G485"/>
  <c r="G484" s="1"/>
  <c r="F485"/>
  <c r="F484" s="1"/>
  <c r="F479"/>
  <c r="F478" s="1"/>
  <c r="H476"/>
  <c r="H475" s="1"/>
  <c r="G476"/>
  <c r="G475" s="1"/>
  <c r="F476"/>
  <c r="F475" s="1"/>
  <c r="H473"/>
  <c r="H472" s="1"/>
  <c r="G473"/>
  <c r="G472" s="1"/>
  <c r="F473"/>
  <c r="F472" s="1"/>
  <c r="H470"/>
  <c r="H469" s="1"/>
  <c r="G470"/>
  <c r="G469" s="1"/>
  <c r="F470"/>
  <c r="F469" s="1"/>
  <c r="F467"/>
  <c r="F466" s="1"/>
  <c r="F463"/>
  <c r="F462" s="1"/>
  <c r="F460"/>
  <c r="F459" s="1"/>
  <c r="H456"/>
  <c r="H455" s="1"/>
  <c r="H451" s="1"/>
  <c r="G456"/>
  <c r="G455" s="1"/>
  <c r="G451" s="1"/>
  <c r="F456"/>
  <c r="F455" s="1"/>
  <c r="F453"/>
  <c r="F452" s="1"/>
  <c r="F449"/>
  <c r="F448" s="1"/>
  <c r="F446"/>
  <c r="F445" s="1"/>
  <c r="F443"/>
  <c r="F442" s="1"/>
  <c r="F440"/>
  <c r="F439" s="1"/>
  <c r="F437"/>
  <c r="F436" s="1"/>
  <c r="F434"/>
  <c r="F433" s="1"/>
  <c r="F431"/>
  <c r="F430" s="1"/>
  <c r="F428"/>
  <c r="F427" s="1"/>
  <c r="F425"/>
  <c r="F424" s="1"/>
  <c r="F422"/>
  <c r="F421" s="1"/>
  <c r="F419"/>
  <c r="F418" s="1"/>
  <c r="H416"/>
  <c r="H415" s="1"/>
  <c r="G416"/>
  <c r="G415" s="1"/>
  <c r="F416"/>
  <c r="F415" s="1"/>
  <c r="H413"/>
  <c r="H412" s="1"/>
  <c r="G413"/>
  <c r="G412" s="1"/>
  <c r="F413"/>
  <c r="F412" s="1"/>
  <c r="H410"/>
  <c r="H409" s="1"/>
  <c r="G410"/>
  <c r="G409" s="1"/>
  <c r="F410"/>
  <c r="F409" s="1"/>
  <c r="F120"/>
  <c r="F119" s="1"/>
  <c r="F118" s="1"/>
  <c r="F117" s="1"/>
  <c r="F116" s="1"/>
  <c r="F828"/>
  <c r="F827" s="1"/>
  <c r="H718"/>
  <c r="H717" s="1"/>
  <c r="H716" s="1"/>
  <c r="H715" s="1"/>
  <c r="G718"/>
  <c r="G717" s="1"/>
  <c r="G716" s="1"/>
  <c r="G715" s="1"/>
  <c r="F718"/>
  <c r="F717" s="1"/>
  <c r="F716" s="1"/>
  <c r="F715" s="1"/>
  <c r="F713"/>
  <c r="F712" s="1"/>
  <c r="F710"/>
  <c r="F709" s="1"/>
  <c r="F707"/>
  <c r="F705"/>
  <c r="F702"/>
  <c r="F701" s="1"/>
  <c r="F699"/>
  <c r="F698" s="1"/>
  <c r="H696"/>
  <c r="H695" s="1"/>
  <c r="H694" s="1"/>
  <c r="G696"/>
  <c r="G695" s="1"/>
  <c r="G694" s="1"/>
  <c r="F696"/>
  <c r="F695" s="1"/>
  <c r="F692"/>
  <c r="F691" s="1"/>
  <c r="F689"/>
  <c r="F687"/>
  <c r="F684"/>
  <c r="F683" s="1"/>
  <c r="F681"/>
  <c r="F680" s="1"/>
  <c r="H678"/>
  <c r="H677" s="1"/>
  <c r="G678"/>
  <c r="G677" s="1"/>
  <c r="F678"/>
  <c r="F677" s="1"/>
  <c r="H675"/>
  <c r="H674" s="1"/>
  <c r="G675"/>
  <c r="G674" s="1"/>
  <c r="F675"/>
  <c r="F674" s="1"/>
  <c r="H667"/>
  <c r="G667"/>
  <c r="F667"/>
  <c r="F634"/>
  <c r="F633" s="1"/>
  <c r="F631"/>
  <c r="F630" s="1"/>
  <c r="H628"/>
  <c r="H627" s="1"/>
  <c r="H626" s="1"/>
  <c r="G628"/>
  <c r="G627" s="1"/>
  <c r="G626" s="1"/>
  <c r="F628"/>
  <c r="F627" s="1"/>
  <c r="H624"/>
  <c r="H623" s="1"/>
  <c r="G624"/>
  <c r="G623" s="1"/>
  <c r="F624"/>
  <c r="F623" s="1"/>
  <c r="H621"/>
  <c r="H620" s="1"/>
  <c r="G621"/>
  <c r="G620" s="1"/>
  <c r="F621"/>
  <c r="F620" s="1"/>
  <c r="H618"/>
  <c r="H617" s="1"/>
  <c r="G618"/>
  <c r="G617" s="1"/>
  <c r="F618"/>
  <c r="F617" s="1"/>
  <c r="F571"/>
  <c r="F570" s="1"/>
  <c r="F567"/>
  <c r="F566" s="1"/>
  <c r="F563"/>
  <c r="F562" s="1"/>
  <c r="F559"/>
  <c r="F558" s="1"/>
  <c r="F555"/>
  <c r="F554" s="1"/>
  <c r="F551"/>
  <c r="F550" s="1"/>
  <c r="H548"/>
  <c r="H547" s="1"/>
  <c r="G548"/>
  <c r="G547" s="1"/>
  <c r="F548"/>
  <c r="F547" s="1"/>
  <c r="H544"/>
  <c r="H543" s="1"/>
  <c r="G544"/>
  <c r="G543" s="1"/>
  <c r="F544"/>
  <c r="F543" s="1"/>
  <c r="H538"/>
  <c r="H537" s="1"/>
  <c r="H536" s="1"/>
  <c r="G538"/>
  <c r="G537" s="1"/>
  <c r="G536" s="1"/>
  <c r="F538"/>
  <c r="F537" s="1"/>
  <c r="F536" s="1"/>
  <c r="F534"/>
  <c r="F533" s="1"/>
  <c r="F531"/>
  <c r="F530" s="1"/>
  <c r="F528"/>
  <c r="F525"/>
  <c r="F524" s="1"/>
  <c r="F522"/>
  <c r="F521" s="1"/>
  <c r="F519"/>
  <c r="F518" s="1"/>
  <c r="F516"/>
  <c r="F515" s="1"/>
  <c r="F513"/>
  <c r="F512" s="1"/>
  <c r="G510"/>
  <c r="G509" s="1"/>
  <c r="F510"/>
  <c r="F509" s="1"/>
  <c r="H509"/>
  <c r="H507"/>
  <c r="H506" s="1"/>
  <c r="G507"/>
  <c r="G506" s="1"/>
  <c r="G505" s="1"/>
  <c r="F507"/>
  <c r="F506" s="1"/>
  <c r="F403"/>
  <c r="F402" s="1"/>
  <c r="H400"/>
  <c r="H399" s="1"/>
  <c r="H398" s="1"/>
  <c r="H397" s="1"/>
  <c r="G400"/>
  <c r="G399" s="1"/>
  <c r="G398" s="1"/>
  <c r="G397" s="1"/>
  <c r="G396" s="1"/>
  <c r="F400"/>
  <c r="F399" s="1"/>
  <c r="F394"/>
  <c r="F393" s="1"/>
  <c r="F391"/>
  <c r="F390" s="1"/>
  <c r="H388"/>
  <c r="H387" s="1"/>
  <c r="H386" s="1"/>
  <c r="G388"/>
  <c r="G387" s="1"/>
  <c r="G386" s="1"/>
  <c r="F388"/>
  <c r="F387" s="1"/>
  <c r="H384"/>
  <c r="H383" s="1"/>
  <c r="G384"/>
  <c r="G383" s="1"/>
  <c r="F384"/>
  <c r="F383" s="1"/>
  <c r="F382" s="1"/>
  <c r="F380"/>
  <c r="F379" s="1"/>
  <c r="F377"/>
  <c r="F376" s="1"/>
  <c r="F374"/>
  <c r="F373" s="1"/>
  <c r="F371"/>
  <c r="F370" s="1"/>
  <c r="F368"/>
  <c r="F367" s="1"/>
  <c r="H365"/>
  <c r="H364" s="1"/>
  <c r="G365"/>
  <c r="G364" s="1"/>
  <c r="F365"/>
  <c r="F364" s="1"/>
  <c r="H362"/>
  <c r="H361" s="1"/>
  <c r="G362"/>
  <c r="G361" s="1"/>
  <c r="F362"/>
  <c r="F361" s="1"/>
  <c r="F354"/>
  <c r="F353" s="1"/>
  <c r="F351"/>
  <c r="F350" s="1"/>
  <c r="F324"/>
  <c r="F323"/>
  <c r="F321"/>
  <c r="H317"/>
  <c r="G317"/>
  <c r="G265"/>
  <c r="G264" s="1"/>
  <c r="G263" s="1"/>
  <c r="G262" s="1"/>
  <c r="G261" s="1"/>
  <c r="F265"/>
  <c r="F264" s="1"/>
  <c r="F263" s="1"/>
  <c r="F262" s="1"/>
  <c r="F261" s="1"/>
  <c r="H259"/>
  <c r="H258" s="1"/>
  <c r="H257" s="1"/>
  <c r="G259"/>
  <c r="G258" s="1"/>
  <c r="G257" s="1"/>
  <c r="F259"/>
  <c r="F258" s="1"/>
  <c r="F257" s="1"/>
  <c r="H255"/>
  <c r="H254" s="1"/>
  <c r="H253" s="1"/>
  <c r="G255"/>
  <c r="G254" s="1"/>
  <c r="G253" s="1"/>
  <c r="F255"/>
  <c r="F254" s="1"/>
  <c r="F248"/>
  <c r="F247" s="1"/>
  <c r="H245"/>
  <c r="H244" s="1"/>
  <c r="H240" s="1"/>
  <c r="G245"/>
  <c r="G244" s="1"/>
  <c r="G240" s="1"/>
  <c r="F245"/>
  <c r="F244" s="1"/>
  <c r="F242"/>
  <c r="F241" s="1"/>
  <c r="H210"/>
  <c r="H209" s="1"/>
  <c r="H208" s="1"/>
  <c r="H207" s="1"/>
  <c r="G210"/>
  <c r="G209" s="1"/>
  <c r="G208" s="1"/>
  <c r="G207" s="1"/>
  <c r="F210"/>
  <c r="F209" s="1"/>
  <c r="F208" s="1"/>
  <c r="F207" s="1"/>
  <c r="H205"/>
  <c r="H204" s="1"/>
  <c r="H203" s="1"/>
  <c r="G205"/>
  <c r="G204" s="1"/>
  <c r="G203" s="1"/>
  <c r="F205"/>
  <c r="F204" s="1"/>
  <c r="F203" s="1"/>
  <c r="H200"/>
  <c r="H199" s="1"/>
  <c r="G200"/>
  <c r="G199" s="1"/>
  <c r="F200"/>
  <c r="F199" s="1"/>
  <c r="H197"/>
  <c r="H196" s="1"/>
  <c r="G197"/>
  <c r="G196" s="1"/>
  <c r="F197"/>
  <c r="F196" s="1"/>
  <c r="F178"/>
  <c r="F177" s="1"/>
  <c r="H165"/>
  <c r="G165"/>
  <c r="F165"/>
  <c r="H161"/>
  <c r="G161"/>
  <c r="F161"/>
  <c r="H146"/>
  <c r="G146"/>
  <c r="F146"/>
  <c r="H144"/>
  <c r="G144"/>
  <c r="F144"/>
  <c r="H140"/>
  <c r="G140"/>
  <c r="F140"/>
  <c r="H65"/>
  <c r="H64" s="1"/>
  <c r="G65"/>
  <c r="G64" s="1"/>
  <c r="F65"/>
  <c r="F64" s="1"/>
  <c r="H60"/>
  <c r="H59" s="1"/>
  <c r="G60"/>
  <c r="G59" s="1"/>
  <c r="F60"/>
  <c r="F59" s="1"/>
  <c r="H57"/>
  <c r="G57"/>
  <c r="F57"/>
  <c r="H53"/>
  <c r="G53"/>
  <c r="F53"/>
  <c r="H49"/>
  <c r="G49"/>
  <c r="F49"/>
  <c r="H45"/>
  <c r="G45"/>
  <c r="F45"/>
  <c r="H37"/>
  <c r="H36" s="1"/>
  <c r="G37"/>
  <c r="G36" s="1"/>
  <c r="F37"/>
  <c r="F36" s="1"/>
  <c r="H34"/>
  <c r="G34"/>
  <c r="F34"/>
  <c r="H32"/>
  <c r="G32"/>
  <c r="F32"/>
  <c r="H28"/>
  <c r="G28"/>
  <c r="F28"/>
  <c r="H20"/>
  <c r="H19" s="1"/>
  <c r="H17" s="1"/>
  <c r="H16" s="1"/>
  <c r="G20"/>
  <c r="G19" s="1"/>
  <c r="G17" s="1"/>
  <c r="G16" s="1"/>
  <c r="F20"/>
  <c r="F19" s="1"/>
  <c r="F17" s="1"/>
  <c r="F16" s="1"/>
  <c r="F328" l="1"/>
  <c r="F451"/>
  <c r="H542"/>
  <c r="H541" s="1"/>
  <c r="H540" s="1"/>
  <c r="F458"/>
  <c r="F235"/>
  <c r="F229" s="1"/>
  <c r="H465"/>
  <c r="G504"/>
  <c r="G503" s="1"/>
  <c r="F686"/>
  <c r="F673" s="1"/>
  <c r="H483"/>
  <c r="H482" s="1"/>
  <c r="H481" s="1"/>
  <c r="G408"/>
  <c r="F465"/>
  <c r="G483"/>
  <c r="G482" s="1"/>
  <c r="G481" s="1"/>
  <c r="F492"/>
  <c r="F491" s="1"/>
  <c r="F490" s="1"/>
  <c r="G465"/>
  <c r="F483"/>
  <c r="F482" s="1"/>
  <c r="F481" s="1"/>
  <c r="F408"/>
  <c r="H408"/>
  <c r="H673"/>
  <c r="H672" s="1"/>
  <c r="H671" s="1"/>
  <c r="F704"/>
  <c r="F694" s="1"/>
  <c r="G673"/>
  <c r="G672" s="1"/>
  <c r="G671" s="1"/>
  <c r="H616"/>
  <c r="H615" s="1"/>
  <c r="H614" s="1"/>
  <c r="F616"/>
  <c r="G616"/>
  <c r="G615" s="1"/>
  <c r="G614" s="1"/>
  <c r="F626"/>
  <c r="G542"/>
  <c r="G541" s="1"/>
  <c r="G540" s="1"/>
  <c r="H505"/>
  <c r="H504" s="1"/>
  <c r="H503" s="1"/>
  <c r="F542"/>
  <c r="F541" s="1"/>
  <c r="F540" s="1"/>
  <c r="F398"/>
  <c r="F397" s="1"/>
  <c r="F396" s="1"/>
  <c r="F505"/>
  <c r="F504" s="1"/>
  <c r="F503" s="1"/>
  <c r="F319"/>
  <c r="F318" s="1"/>
  <c r="H360"/>
  <c r="H359" s="1"/>
  <c r="H358" s="1"/>
  <c r="H357" s="1"/>
  <c r="G360"/>
  <c r="G359" s="1"/>
  <c r="G358" s="1"/>
  <c r="G357" s="1"/>
  <c r="F360"/>
  <c r="F386"/>
  <c r="G252"/>
  <c r="G251" s="1"/>
  <c r="G250" s="1"/>
  <c r="F327"/>
  <c r="F326" s="1"/>
  <c r="F320"/>
  <c r="G195"/>
  <c r="G194" s="1"/>
  <c r="G193" s="1"/>
  <c r="F253"/>
  <c r="F252"/>
  <c r="F251" s="1"/>
  <c r="F250" s="1"/>
  <c r="H252"/>
  <c r="H251" s="1"/>
  <c r="H250" s="1"/>
  <c r="F160"/>
  <c r="H195"/>
  <c r="H194" s="1"/>
  <c r="H193" s="1"/>
  <c r="H228"/>
  <c r="H227" s="1"/>
  <c r="H226" s="1"/>
  <c r="F195"/>
  <c r="F194" s="1"/>
  <c r="F193" s="1"/>
  <c r="F240"/>
  <c r="G228"/>
  <c r="G227" s="1"/>
  <c r="G226" s="1"/>
  <c r="G160"/>
  <c r="F139"/>
  <c r="G139"/>
  <c r="H139"/>
  <c r="H160"/>
  <c r="H44"/>
  <c r="H43" s="1"/>
  <c r="F52"/>
  <c r="F51" s="1"/>
  <c r="G52"/>
  <c r="G51" s="1"/>
  <c r="G44"/>
  <c r="G43" s="1"/>
  <c r="H52"/>
  <c r="H51" s="1"/>
  <c r="H42" s="1"/>
  <c r="H41" s="1"/>
  <c r="H27"/>
  <c r="H26" s="1"/>
  <c r="H25" s="1"/>
  <c r="H24" s="1"/>
  <c r="F44"/>
  <c r="F43" s="1"/>
  <c r="F27"/>
  <c r="F26" s="1"/>
  <c r="F25" s="1"/>
  <c r="F24" s="1"/>
  <c r="G27"/>
  <c r="G26" s="1"/>
  <c r="G25" s="1"/>
  <c r="G24" s="1"/>
  <c r="F131"/>
  <c r="F789"/>
  <c r="F788" s="1"/>
  <c r="F825"/>
  <c r="F824" s="1"/>
  <c r="F811"/>
  <c r="F810" s="1"/>
  <c r="H808"/>
  <c r="H807" s="1"/>
  <c r="H803" s="1"/>
  <c r="H802" s="1"/>
  <c r="H801" s="1"/>
  <c r="H800" s="1"/>
  <c r="H799" s="1"/>
  <c r="G808"/>
  <c r="G807" s="1"/>
  <c r="G803" s="1"/>
  <c r="G802" s="1"/>
  <c r="G801" s="1"/>
  <c r="G800" s="1"/>
  <c r="G799" s="1"/>
  <c r="F808"/>
  <c r="F807" s="1"/>
  <c r="F805"/>
  <c r="F804" s="1"/>
  <c r="F738"/>
  <c r="F737" s="1"/>
  <c r="F736" s="1"/>
  <c r="F735" s="1"/>
  <c r="F734" s="1"/>
  <c r="H724"/>
  <c r="H723" s="1"/>
  <c r="H722" s="1"/>
  <c r="H721" s="1"/>
  <c r="H720" s="1"/>
  <c r="G724"/>
  <c r="G723" s="1"/>
  <c r="G722" s="1"/>
  <c r="G721" s="1"/>
  <c r="G720" s="1"/>
  <c r="F724"/>
  <c r="F723" s="1"/>
  <c r="F722" s="1"/>
  <c r="F721" s="1"/>
  <c r="F720" s="1"/>
  <c r="H73"/>
  <c r="H72" s="1"/>
  <c r="H71" s="1"/>
  <c r="H70" s="1"/>
  <c r="H69" s="1"/>
  <c r="G73"/>
  <c r="G72" s="1"/>
  <c r="G71" s="1"/>
  <c r="G70" s="1"/>
  <c r="G69" s="1"/>
  <c r="F73"/>
  <c r="F72" s="1"/>
  <c r="F71" s="1"/>
  <c r="F70" s="1"/>
  <c r="F69" s="1"/>
  <c r="F641"/>
  <c r="F645"/>
  <c r="F647"/>
  <c r="F650"/>
  <c r="F649" s="1"/>
  <c r="F655"/>
  <c r="F654" s="1"/>
  <c r="F658"/>
  <c r="F657" s="1"/>
  <c r="G641"/>
  <c r="G645"/>
  <c r="G647"/>
  <c r="G650"/>
  <c r="G649" s="1"/>
  <c r="G655"/>
  <c r="G654" s="1"/>
  <c r="G663"/>
  <c r="H641"/>
  <c r="H645"/>
  <c r="H647"/>
  <c r="H650"/>
  <c r="H649" s="1"/>
  <c r="H655"/>
  <c r="H654" s="1"/>
  <c r="H663"/>
  <c r="F663"/>
  <c r="G821"/>
  <c r="G820" s="1"/>
  <c r="G783"/>
  <c r="G782" s="1"/>
  <c r="G786"/>
  <c r="G785" s="1"/>
  <c r="G794"/>
  <c r="G793" s="1"/>
  <c r="G797"/>
  <c r="G796" s="1"/>
  <c r="G729"/>
  <c r="G728" s="1"/>
  <c r="G727" s="1"/>
  <c r="G744"/>
  <c r="G743" s="1"/>
  <c r="G747"/>
  <c r="G746" s="1"/>
  <c r="G753"/>
  <c r="G752" s="1"/>
  <c r="G751" s="1"/>
  <c r="G750" s="1"/>
  <c r="G749" s="1"/>
  <c r="G758"/>
  <c r="G757" s="1"/>
  <c r="G756" s="1"/>
  <c r="G755" s="1"/>
  <c r="G765"/>
  <c r="G764" s="1"/>
  <c r="G763" s="1"/>
  <c r="G762" s="1"/>
  <c r="G761" s="1"/>
  <c r="G775"/>
  <c r="G774" s="1"/>
  <c r="G772"/>
  <c r="G771" s="1"/>
  <c r="G576"/>
  <c r="G575" s="1"/>
  <c r="G574" s="1"/>
  <c r="G573" s="1"/>
  <c r="G596"/>
  <c r="G595" s="1"/>
  <c r="G602"/>
  <c r="G601" s="1"/>
  <c r="G612"/>
  <c r="G611" s="1"/>
  <c r="G316"/>
  <c r="G218"/>
  <c r="G217" s="1"/>
  <c r="G224"/>
  <c r="G223" s="1"/>
  <c r="G222" s="1"/>
  <c r="G221" s="1"/>
  <c r="G220" s="1"/>
  <c r="G270"/>
  <c r="G276"/>
  <c r="G275" s="1"/>
  <c r="G274" s="1"/>
  <c r="G280"/>
  <c r="G279" s="1"/>
  <c r="G282"/>
  <c r="G287"/>
  <c r="G286" s="1"/>
  <c r="G285" s="1"/>
  <c r="G293"/>
  <c r="G292" s="1"/>
  <c r="G296"/>
  <c r="G295" s="1"/>
  <c r="G299"/>
  <c r="G298" s="1"/>
  <c r="G305"/>
  <c r="G304" s="1"/>
  <c r="G302"/>
  <c r="G301" s="1"/>
  <c r="G309"/>
  <c r="G308" s="1"/>
  <c r="G307" s="1"/>
  <c r="G311"/>
  <c r="G186"/>
  <c r="G190"/>
  <c r="G79"/>
  <c r="G78" s="1"/>
  <c r="G84"/>
  <c r="G88"/>
  <c r="G90"/>
  <c r="G93"/>
  <c r="G92" s="1"/>
  <c r="G98"/>
  <c r="G101"/>
  <c r="G112"/>
  <c r="G109" s="1"/>
  <c r="G125"/>
  <c r="G129"/>
  <c r="G134"/>
  <c r="G150"/>
  <c r="G149" s="1"/>
  <c r="G153"/>
  <c r="G155"/>
  <c r="G175"/>
  <c r="G172"/>
  <c r="G818"/>
  <c r="G817" s="1"/>
  <c r="G816" s="1"/>
  <c r="G815" s="1"/>
  <c r="G814" s="1"/>
  <c r="G813" s="1"/>
  <c r="H821"/>
  <c r="H820" s="1"/>
  <c r="H783"/>
  <c r="H782" s="1"/>
  <c r="H786"/>
  <c r="H785" s="1"/>
  <c r="H794"/>
  <c r="H793" s="1"/>
  <c r="H797"/>
  <c r="H796" s="1"/>
  <c r="H729"/>
  <c r="H728" s="1"/>
  <c r="H727" s="1"/>
  <c r="H744"/>
  <c r="H743" s="1"/>
  <c r="H747"/>
  <c r="H746" s="1"/>
  <c r="H753"/>
  <c r="H752" s="1"/>
  <c r="H751" s="1"/>
  <c r="H750" s="1"/>
  <c r="H749" s="1"/>
  <c r="H758"/>
  <c r="H757" s="1"/>
  <c r="H756" s="1"/>
  <c r="H755" s="1"/>
  <c r="H765"/>
  <c r="H764" s="1"/>
  <c r="H763" s="1"/>
  <c r="H762" s="1"/>
  <c r="H761" s="1"/>
  <c r="H775"/>
  <c r="H774" s="1"/>
  <c r="H772"/>
  <c r="H771" s="1"/>
  <c r="H577"/>
  <c r="H576" s="1"/>
  <c r="H575" s="1"/>
  <c r="H574" s="1"/>
  <c r="H573" s="1"/>
  <c r="H596"/>
  <c r="H595" s="1"/>
  <c r="H602"/>
  <c r="H601" s="1"/>
  <c r="H612"/>
  <c r="H611" s="1"/>
  <c r="H316"/>
  <c r="H218"/>
  <c r="H217" s="1"/>
  <c r="H224"/>
  <c r="H223" s="1"/>
  <c r="H222" s="1"/>
  <c r="H221" s="1"/>
  <c r="H220" s="1"/>
  <c r="H270"/>
  <c r="H276"/>
  <c r="H275" s="1"/>
  <c r="H274" s="1"/>
  <c r="H280"/>
  <c r="H279" s="1"/>
  <c r="H282"/>
  <c r="H287"/>
  <c r="H286" s="1"/>
  <c r="H285" s="1"/>
  <c r="H293"/>
  <c r="H292" s="1"/>
  <c r="H296"/>
  <c r="H295" s="1"/>
  <c r="H299"/>
  <c r="H298" s="1"/>
  <c r="H305"/>
  <c r="H304" s="1"/>
  <c r="H302"/>
  <c r="H301" s="1"/>
  <c r="H309"/>
  <c r="H308" s="1"/>
  <c r="H307" s="1"/>
  <c r="H311"/>
  <c r="H186"/>
  <c r="H190"/>
  <c r="H79"/>
  <c r="H78" s="1"/>
  <c r="H84"/>
  <c r="H88"/>
  <c r="H90"/>
  <c r="H93"/>
  <c r="H92" s="1"/>
  <c r="H98"/>
  <c r="H101"/>
  <c r="H112"/>
  <c r="H111" s="1"/>
  <c r="H125"/>
  <c r="H129"/>
  <c r="H134"/>
  <c r="H150"/>
  <c r="H149" s="1"/>
  <c r="H153"/>
  <c r="H155"/>
  <c r="H175"/>
  <c r="H172"/>
  <c r="H818"/>
  <c r="H817" s="1"/>
  <c r="H816" s="1"/>
  <c r="H815" s="1"/>
  <c r="H814" s="1"/>
  <c r="H813" s="1"/>
  <c r="F783"/>
  <c r="F782" s="1"/>
  <c r="F786"/>
  <c r="F785" s="1"/>
  <c r="F794"/>
  <c r="F793" s="1"/>
  <c r="F797"/>
  <c r="F796" s="1"/>
  <c r="F729"/>
  <c r="F728" s="1"/>
  <c r="F727" s="1"/>
  <c r="F744"/>
  <c r="F743" s="1"/>
  <c r="F747"/>
  <c r="F746" s="1"/>
  <c r="F753"/>
  <c r="F752" s="1"/>
  <c r="F751" s="1"/>
  <c r="F750" s="1"/>
  <c r="F749" s="1"/>
  <c r="F758"/>
  <c r="F757" s="1"/>
  <c r="F756" s="1"/>
  <c r="F755" s="1"/>
  <c r="F765"/>
  <c r="F764" s="1"/>
  <c r="F763" s="1"/>
  <c r="F762" s="1"/>
  <c r="F761" s="1"/>
  <c r="F775"/>
  <c r="F774" s="1"/>
  <c r="F772"/>
  <c r="F771" s="1"/>
  <c r="F576"/>
  <c r="F580"/>
  <c r="F579" s="1"/>
  <c r="F586"/>
  <c r="F585" s="1"/>
  <c r="F589"/>
  <c r="F588" s="1"/>
  <c r="F596"/>
  <c r="F595" s="1"/>
  <c r="F602"/>
  <c r="F601" s="1"/>
  <c r="F612"/>
  <c r="F611" s="1"/>
  <c r="F609"/>
  <c r="F608" s="1"/>
  <c r="F218"/>
  <c r="F217" s="1"/>
  <c r="F224"/>
  <c r="F223" s="1"/>
  <c r="F222" s="1"/>
  <c r="F221" s="1"/>
  <c r="F220" s="1"/>
  <c r="F270"/>
  <c r="F276"/>
  <c r="F275" s="1"/>
  <c r="F274" s="1"/>
  <c r="F280"/>
  <c r="F279" s="1"/>
  <c r="F282"/>
  <c r="F287"/>
  <c r="F286" s="1"/>
  <c r="F285" s="1"/>
  <c r="F293"/>
  <c r="F292" s="1"/>
  <c r="F296"/>
  <c r="F295" s="1"/>
  <c r="F299"/>
  <c r="F298" s="1"/>
  <c r="F305"/>
  <c r="F304" s="1"/>
  <c r="F302"/>
  <c r="F301" s="1"/>
  <c r="F309"/>
  <c r="F308" s="1"/>
  <c r="F307" s="1"/>
  <c r="F311"/>
  <c r="F186"/>
  <c r="F190"/>
  <c r="F79"/>
  <c r="F78" s="1"/>
  <c r="F84"/>
  <c r="F88"/>
  <c r="F90"/>
  <c r="F93"/>
  <c r="F92" s="1"/>
  <c r="F98"/>
  <c r="F101"/>
  <c r="F107"/>
  <c r="F106" s="1"/>
  <c r="F105" s="1"/>
  <c r="F104" s="1"/>
  <c r="F103" s="1"/>
  <c r="F112"/>
  <c r="F109" s="1"/>
  <c r="F125"/>
  <c r="F129"/>
  <c r="F134"/>
  <c r="F150"/>
  <c r="F149" s="1"/>
  <c r="F153"/>
  <c r="F155"/>
  <c r="F168"/>
  <c r="F167" s="1"/>
  <c r="F158"/>
  <c r="F157" s="1"/>
  <c r="F175"/>
  <c r="F172"/>
  <c r="F818"/>
  <c r="F817" s="1"/>
  <c r="F816" s="1"/>
  <c r="F815" s="1"/>
  <c r="F814" s="1"/>
  <c r="F813" s="1"/>
  <c r="G133"/>
  <c r="H133"/>
  <c r="F133"/>
  <c r="H767"/>
  <c r="G767"/>
  <c r="F767"/>
  <c r="H731"/>
  <c r="H730" s="1"/>
  <c r="G731"/>
  <c r="G730" s="1"/>
  <c r="F731"/>
  <c r="F730" s="1"/>
  <c r="H580"/>
  <c r="H579" s="1"/>
  <c r="G580"/>
  <c r="G579" s="1"/>
  <c r="H314"/>
  <c r="H312" s="1"/>
  <c r="G314"/>
  <c r="G312" s="1"/>
  <c r="F314"/>
  <c r="F312" s="1"/>
  <c r="H283"/>
  <c r="G283"/>
  <c r="F283"/>
  <c r="H272"/>
  <c r="G272"/>
  <c r="F272"/>
  <c r="E36" i="3"/>
  <c r="E50" s="1"/>
  <c r="E46"/>
  <c r="F36"/>
  <c r="F46"/>
  <c r="F50" l="1"/>
  <c r="H407" i="5"/>
  <c r="H406" s="1"/>
  <c r="H405" s="1"/>
  <c r="F615"/>
  <c r="F614" s="1"/>
  <c r="F228"/>
  <c r="F227" s="1"/>
  <c r="F226" s="1"/>
  <c r="G407"/>
  <c r="G406" s="1"/>
  <c r="G405" s="1"/>
  <c r="F407"/>
  <c r="F406" s="1"/>
  <c r="F405" s="1"/>
  <c r="F822"/>
  <c r="F821" s="1"/>
  <c r="F820" s="1"/>
  <c r="F672"/>
  <c r="F671" s="1"/>
  <c r="F317"/>
  <c r="F359"/>
  <c r="F358" s="1"/>
  <c r="F357" s="1"/>
  <c r="F42"/>
  <c r="F41" s="1"/>
  <c r="G42"/>
  <c r="G41" s="1"/>
  <c r="F124"/>
  <c r="F123" s="1"/>
  <c r="F781"/>
  <c r="F780" s="1"/>
  <c r="G662"/>
  <c r="G661" s="1"/>
  <c r="G660" s="1"/>
  <c r="G111"/>
  <c r="G185"/>
  <c r="G184" s="1"/>
  <c r="G183" s="1"/>
  <c r="G182" s="1"/>
  <c r="H152"/>
  <c r="G110"/>
  <c r="G97"/>
  <c r="G96" s="1"/>
  <c r="G83"/>
  <c r="G77" s="1"/>
  <c r="F662"/>
  <c r="F661" s="1"/>
  <c r="F660" s="1"/>
  <c r="G313"/>
  <c r="H110"/>
  <c r="H185"/>
  <c r="H184" s="1"/>
  <c r="H183" s="1"/>
  <c r="H182" s="1"/>
  <c r="G124"/>
  <c r="G123" s="1"/>
  <c r="H97"/>
  <c r="H96" s="1"/>
  <c r="H83"/>
  <c r="H77" s="1"/>
  <c r="G171"/>
  <c r="G170" s="1"/>
  <c r="G152"/>
  <c r="H662"/>
  <c r="H661" s="1"/>
  <c r="H660" s="1"/>
  <c r="H640"/>
  <c r="H639" s="1"/>
  <c r="H638" s="1"/>
  <c r="H637" s="1"/>
  <c r="G640"/>
  <c r="G639" s="1"/>
  <c r="G638" s="1"/>
  <c r="G637" s="1"/>
  <c r="F640"/>
  <c r="F639" s="1"/>
  <c r="F638" s="1"/>
  <c r="F637" s="1"/>
  <c r="F110"/>
  <c r="F111"/>
  <c r="F83"/>
  <c r="F77" s="1"/>
  <c r="F185"/>
  <c r="F184" s="1"/>
  <c r="F183" s="1"/>
  <c r="F182" s="1"/>
  <c r="H171"/>
  <c r="H170" s="1"/>
  <c r="H124"/>
  <c r="H123" s="1"/>
  <c r="F215"/>
  <c r="F216"/>
  <c r="F214"/>
  <c r="F213" s="1"/>
  <c r="H599"/>
  <c r="H598" s="1"/>
  <c r="H600"/>
  <c r="F97"/>
  <c r="F96" s="1"/>
  <c r="F607"/>
  <c r="F606" s="1"/>
  <c r="F605" s="1"/>
  <c r="G781"/>
  <c r="G780" s="1"/>
  <c r="H109"/>
  <c r="H278"/>
  <c r="H269" s="1"/>
  <c r="H268" s="1"/>
  <c r="F313"/>
  <c r="F594"/>
  <c r="F593"/>
  <c r="F592" s="1"/>
  <c r="F152"/>
  <c r="F770"/>
  <c r="F769" s="1"/>
  <c r="F760" s="1"/>
  <c r="F171"/>
  <c r="F170" s="1"/>
  <c r="H313"/>
  <c r="H670"/>
  <c r="H669" s="1"/>
  <c r="F192"/>
  <c r="F584"/>
  <c r="F583" s="1"/>
  <c r="F582" s="1"/>
  <c r="F600"/>
  <c r="F599"/>
  <c r="F598" s="1"/>
  <c r="G215"/>
  <c r="G216"/>
  <c r="G214"/>
  <c r="G213" s="1"/>
  <c r="G742"/>
  <c r="G741" s="1"/>
  <c r="G740" s="1"/>
  <c r="G733" s="1"/>
  <c r="F575"/>
  <c r="F574" s="1"/>
  <c r="F573" s="1"/>
  <c r="G278"/>
  <c r="G269" s="1"/>
  <c r="G268" s="1"/>
  <c r="G670"/>
  <c r="G669" s="1"/>
  <c r="F278"/>
  <c r="F269" s="1"/>
  <c r="F268" s="1"/>
  <c r="H192"/>
  <c r="F803"/>
  <c r="F802" s="1"/>
  <c r="F801" s="1"/>
  <c r="F800" s="1"/>
  <c r="F799" s="1"/>
  <c r="F742"/>
  <c r="F741" s="1"/>
  <c r="F740" s="1"/>
  <c r="F733" s="1"/>
  <c r="H770"/>
  <c r="H769" s="1"/>
  <c r="H760" s="1"/>
  <c r="H742"/>
  <c r="H741" s="1"/>
  <c r="H740" s="1"/>
  <c r="H733" s="1"/>
  <c r="G770"/>
  <c r="G769" s="1"/>
  <c r="G760" s="1"/>
  <c r="H593"/>
  <c r="H592" s="1"/>
  <c r="H594"/>
  <c r="H792"/>
  <c r="H791"/>
  <c r="G607"/>
  <c r="G606"/>
  <c r="G605" s="1"/>
  <c r="H291"/>
  <c r="H290" s="1"/>
  <c r="H289" s="1"/>
  <c r="H216"/>
  <c r="H215"/>
  <c r="H214"/>
  <c r="H213" s="1"/>
  <c r="H606"/>
  <c r="H605" s="1"/>
  <c r="H607"/>
  <c r="G791"/>
  <c r="G792"/>
  <c r="G192"/>
  <c r="F791"/>
  <c r="F792"/>
  <c r="H781"/>
  <c r="H780" s="1"/>
  <c r="G594"/>
  <c r="G593"/>
  <c r="G592" s="1"/>
  <c r="G599"/>
  <c r="G598" s="1"/>
  <c r="G600"/>
  <c r="F291"/>
  <c r="F290" s="1"/>
  <c r="F289" s="1"/>
  <c r="G291"/>
  <c r="G290" s="1"/>
  <c r="G289" s="1"/>
  <c r="F316" l="1"/>
  <c r="G636"/>
  <c r="H76"/>
  <c r="H75" s="1"/>
  <c r="F636"/>
  <c r="G181"/>
  <c r="H181"/>
  <c r="G502"/>
  <c r="H138"/>
  <c r="H122" s="1"/>
  <c r="H115" s="1"/>
  <c r="F779"/>
  <c r="F778" s="1"/>
  <c r="F777" s="1"/>
  <c r="H502"/>
  <c r="F604"/>
  <c r="G138"/>
  <c r="G122" s="1"/>
  <c r="G115" s="1"/>
  <c r="G76"/>
  <c r="G75" s="1"/>
  <c r="F670"/>
  <c r="F669" s="1"/>
  <c r="F138"/>
  <c r="F122" s="1"/>
  <c r="F115" s="1"/>
  <c r="F76"/>
  <c r="F75" s="1"/>
  <c r="H636"/>
  <c r="F726"/>
  <c r="G779"/>
  <c r="G778" s="1"/>
  <c r="G777" s="1"/>
  <c r="F181"/>
  <c r="H591"/>
  <c r="H726"/>
  <c r="F591"/>
  <c r="F502"/>
  <c r="G604"/>
  <c r="H267"/>
  <c r="H212" s="1"/>
  <c r="G726"/>
  <c r="H604"/>
  <c r="F267"/>
  <c r="H779"/>
  <c r="H778" s="1"/>
  <c r="H777" s="1"/>
  <c r="G591"/>
  <c r="G267"/>
  <c r="G212" s="1"/>
  <c r="H15" l="1"/>
  <c r="G15"/>
  <c r="F212"/>
  <c r="F15"/>
  <c r="H356"/>
  <c r="F356"/>
  <c r="G356"/>
  <c r="H830" l="1"/>
  <c r="G830"/>
  <c r="F830"/>
</calcChain>
</file>

<file path=xl/sharedStrings.xml><?xml version="1.0" encoding="utf-8"?>
<sst xmlns="http://schemas.openxmlformats.org/spreadsheetml/2006/main" count="10597" uniqueCount="942">
  <si>
    <t>Процентные платежи по долговым обязательствам муниципального района</t>
  </si>
  <si>
    <t xml:space="preserve">Обслуживание  государственного (муниципального) долга </t>
  </si>
  <si>
    <t>9940020110</t>
  </si>
  <si>
    <t>1010220030</t>
  </si>
  <si>
    <t>Оплата задолженности по строительству объекта теплоэнергетического комплекса д.Ручьи</t>
  </si>
  <si>
    <t>1010220040</t>
  </si>
  <si>
    <t>Оплата задолженности по финансированию затрат по объектам теплоэнергетических комплексов с. Городня</t>
  </si>
  <si>
    <t>1010220050</t>
  </si>
  <si>
    <t>Выполнение работ по объектам теплоэнергетического комплекса д. Ручьи</t>
  </si>
  <si>
    <t>1010220060</t>
  </si>
  <si>
    <t>Выполнение работ по объектам теплоэнергетического комплекса с. Городня</t>
  </si>
  <si>
    <t>9940020800</t>
  </si>
  <si>
    <t>Финансовое обеспечение затрат муниципальным унитарным предприятиям Конаковского района по содержанию, текущему ремонту, капитальному ремонту и эксплуатации муниципального имущества</t>
  </si>
  <si>
    <t>Расходы на модернизацию объектов теплоэнергетических комплексов  Конаковского района</t>
  </si>
  <si>
    <t>Социальное обеспечение и иные выплаты населению</t>
  </si>
  <si>
    <t>ИТОГО</t>
  </si>
  <si>
    <t>р</t>
  </si>
  <si>
    <t>П</t>
  </si>
  <si>
    <t>Наименование</t>
  </si>
  <si>
    <t>1</t>
  </si>
  <si>
    <t>2</t>
  </si>
  <si>
    <t>Общегосударственные вопросы</t>
  </si>
  <si>
    <t>06</t>
  </si>
  <si>
    <t>13</t>
  </si>
  <si>
    <t>Другие общегосударственные вопросы</t>
  </si>
  <si>
    <t>Органы юстиции</t>
  </si>
  <si>
    <t>05</t>
  </si>
  <si>
    <t>Другие вопросы в области национальной экономики</t>
  </si>
  <si>
    <t>Пенсионное обеспечение</t>
  </si>
  <si>
    <t>Охрана семьи и детства</t>
  </si>
  <si>
    <t>06201L4970</t>
  </si>
  <si>
    <t>Реализация мероприятий по обеспечению жильем молодых семей</t>
  </si>
  <si>
    <t xml:space="preserve">Функционирование законодательных  (представительных) органов государственной власти и представительных органов муниципальных образований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</si>
  <si>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</si>
  <si>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Дорожное хозяйство (дорожные фонды)</t>
  </si>
  <si>
    <t>Профессиональная подготовка, переподготовка и повышение квалификации</t>
  </si>
  <si>
    <t xml:space="preserve">Культура, кинематография </t>
  </si>
  <si>
    <t>Другие вопросы в области средств массовой информации</t>
  </si>
  <si>
    <t>0210300000</t>
  </si>
  <si>
    <t>0300000000</t>
  </si>
  <si>
    <t>0310000000</t>
  </si>
  <si>
    <t>0310100000</t>
  </si>
  <si>
    <t>0310200000</t>
  </si>
  <si>
    <t>0800000000</t>
  </si>
  <si>
    <t>0810000000</t>
  </si>
  <si>
    <t>0810200000</t>
  </si>
  <si>
    <t>0810300000</t>
  </si>
  <si>
    <t>Предоставление субсидий индивидуальным предпринимателям- производителям товаров, работ и услуг в целях возмещения части затрат на приобретение патента</t>
  </si>
  <si>
    <t>0810400000</t>
  </si>
  <si>
    <t>Предоставление субсидий субъектам малого и среднего предпринимательства -производителям товаров, работ и услуг в целях возмещения части затрат на создание новых рабочих мест</t>
  </si>
  <si>
    <t>Фонд оплаты труда казенных учреждений</t>
  </si>
  <si>
    <t>0210320030</t>
  </si>
  <si>
    <t xml:space="preserve">                     Конаковского района от 21.12.2017 №362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</si>
  <si>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</si>
  <si>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Фонд оплаты труда работников центрального аппарата представительных органов местного самоуправления, не являющихся муниципальными служащими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</si>
  <si>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</si>
  <si>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</si>
  <si>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Культура, кинематография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</si>
  <si>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</t>
  </si>
  <si>
    <t>3</t>
  </si>
  <si>
    <t>4</t>
  </si>
  <si>
    <t>870</t>
  </si>
  <si>
    <t xml:space="preserve">Расходы на обеспечение деятельности представительных и исполнительных органов местного самоуправления </t>
  </si>
  <si>
    <t>Пособия, компенсации, меры социальной поддержки по публичным нормативным  обязательствам.</t>
  </si>
  <si>
    <t>Расходы на обеспечение деятельности представительных и исполнительных органов местного самоуправления</t>
  </si>
  <si>
    <t>Обеспечение деятельности  органов финансового (финансово-бюджетного) надзора муниципального района</t>
  </si>
  <si>
    <t>Резервные средства</t>
  </si>
  <si>
    <t>Расходы не включенные в муниципальные программы</t>
  </si>
  <si>
    <t>Расходы на отдельные мероприятия за счет целевых межбюджетных трансфертов</t>
  </si>
  <si>
    <t>Национальная безопасность и правоохранительная деятельность</t>
  </si>
  <si>
    <t>Сельское хозяйство</t>
  </si>
  <si>
    <t>Проведение ремонтных работ и противопожарных мероприятий в образовательных учреждениях</t>
  </si>
  <si>
    <t>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</si>
  <si>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0120210250</t>
  </si>
  <si>
    <t>0120410230</t>
  </si>
  <si>
    <t>Организация обеспечения учащихся начальных классов муниципальных общеобразовательных организаций горячим питанием за счет средств областного бюджета</t>
  </si>
  <si>
    <t>0150110240</t>
  </si>
  <si>
    <t>Организация отдыха детей в каникулярное время за счет средств областного бюджета</t>
  </si>
  <si>
    <t>9950010820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</si>
  <si>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</si>
  <si>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Задача 3 "Создание современной системы оценки индивидуальных образовательных достижений обучающихся"</t>
  </si>
  <si>
    <t>0120310660</t>
  </si>
  <si>
    <t xml:space="preserve"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</t>
  </si>
  <si>
    <t>Расходы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«Нас пригласили во Дворец!» за счет средств бюджета Конаковского района</t>
  </si>
  <si>
    <t>01203S0660</t>
  </si>
  <si>
    <t>0120300000</t>
  </si>
  <si>
    <t>0320220010</t>
  </si>
  <si>
    <t>Осуществление МО "Конаковский район" Тверской области дорожной деятельности в отношении автомобильных дорог местного значения вне границ населенных пунктов в границах Конаковского района Тверской области</t>
  </si>
  <si>
    <t>Задача 2 "Содержание автомобильных дорог общего пользования местного значения вне границ населенных пунктов в границах МО "Конаковский район" Тверской области"</t>
  </si>
  <si>
    <t>0320200000</t>
  </si>
  <si>
    <t xml:space="preserve">Организация подвоза учащихся школ, проживающих в сельской местности, к месту обучения и обратно </t>
  </si>
  <si>
    <t>МП "Развитие туризма в Конаковском районе" на 2018-2022 годы</t>
  </si>
  <si>
    <t>Задача 1 "Развитие внутреннего туризма"</t>
  </si>
  <si>
    <t>Организация и проведение конференций, круглых столов и т.д.</t>
  </si>
  <si>
    <t>Проведение конкурса "Лучший экскурсионный маршрут по Конаковскому району"</t>
  </si>
  <si>
    <t>Задача 2 "Продвижение тематики "гостеприимства" в Конаковском районе, повышение качества предоставляемых услуг</t>
  </si>
  <si>
    <t>Организация и проведение конкурса "Лучший в туризме" в трех номинациях (отели, предприятия общественного питания, туристические агентства"</t>
  </si>
  <si>
    <t>МП «Муниципальное управление и гражданское общество Конаковского района» на 2018-2022 годы</t>
  </si>
  <si>
    <t>МП "Развитие малого и среднего предпринимательства в Конаковском районе" на 2018-2022 годы</t>
  </si>
  <si>
    <t>Подпрограмма 1 "Содействие развитию субъектов малого и среднего предпринимательства в Конаковском районе"</t>
  </si>
  <si>
    <t>Задача 1 "Развитие форм и методов взаимодействия муниципальной власти и бизнес-сообщества"</t>
  </si>
  <si>
    <t>Проведение семинаров, "круглых столов", совещаний по актуальным проблемам предпринимательства</t>
  </si>
  <si>
    <t>Задача 2 "Создание положительного имиджа предпринимателей"</t>
  </si>
  <si>
    <t>0810100000</t>
  </si>
  <si>
    <t>Организация и проведение ежегодного конкурса "Предприниматель года"</t>
  </si>
  <si>
    <t>Задача 3 "Расширение доступа субъектов малого и среднего предпринимательства к финансовым ресурсам"</t>
  </si>
  <si>
    <t>Предоставление грантов начинающим предпринимателям на организацию собственного дела</t>
  </si>
  <si>
    <t>МП «Молодежь Конаковского района» на 2018-2022 годы</t>
  </si>
  <si>
    <t>Подпрограмма 1 «Организация и проведение мероприятий направленное на патриотическое, гражданское и   духовно-нравственное воспитание молодых граждан»</t>
  </si>
  <si>
    <t>Задача 2 "Поддержка эффективных моделей  и форм вовлечение молодежи в трудовую деятельность. Организация оздоровления, отдыха и занятости несовершеннолетних"</t>
  </si>
  <si>
    <t>Задача 1 "Содействие в решении жилищных проблем  молодых семей"</t>
  </si>
  <si>
    <t>МП "Развитие системы образования в Конаковском районе» на 2018-2022 годы</t>
  </si>
  <si>
    <t>Подпрограмма 1 "Развитие дошкольного образования"</t>
  </si>
  <si>
    <t>Предоставление компенсации по найму жилого помещения педагогическим работникам муниципальных образовательных организаций</t>
  </si>
  <si>
    <t>Обеспечение профессиональной подготовки, переподготовки и повышение квалификации</t>
  </si>
  <si>
    <t>Проведение оздоровительной кампании детей</t>
  </si>
  <si>
    <t>Организация проведения спортивно-массовых мероприятий, направленных на физическое воспитание детей, подростков и молодежи и взрослого населения; привлечение к спортивному, здоровому образу жизни взрослого населения, инвалидов и ветеранов Конаковского района в рамках календарного плана спортивно-массовых мероприятий на текущий год</t>
  </si>
  <si>
    <t>Задача 1 "Развитие детско-юношеского спорта в системе муниципальных УДО и других учреждений спортивной направленности"</t>
  </si>
  <si>
    <t>Участие спортсменов УДО в официальных областных спортивно-массовых мероприятиях, соревнованиях, открытых, традиционных и всероссийских турнирах, в рамках районного и областного календаря или согласно вызова на соревнования</t>
  </si>
  <si>
    <t>322</t>
  </si>
  <si>
    <t>Субсидии гражданам на приобретение жилья</t>
  </si>
  <si>
    <t>ппп</t>
  </si>
  <si>
    <t>730</t>
  </si>
  <si>
    <t>Собрание депутатов Конаковского района</t>
  </si>
  <si>
    <t>Комитет по управлению имуществом и земельным отношениям администрации Конаковского района</t>
  </si>
  <si>
    <t>Управление финансов администрации Конаковского района</t>
  </si>
  <si>
    <t>МКУ Контрольно-ревизионная комиссия Конаковского района</t>
  </si>
  <si>
    <t>Функционирование высшего должностного лица субъекта Российской Федерации и муниципального образования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</si>
  <si>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</si>
  <si>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9990000000</t>
  </si>
  <si>
    <t>9900000000</t>
  </si>
  <si>
    <t>Центральный аппарат исполнительных органов местного самоуправления муниципального района</t>
  </si>
  <si>
    <t>Глава местной администрации муниципального района</t>
  </si>
  <si>
    <t>0200000000</t>
  </si>
  <si>
    <t>0210000000</t>
  </si>
  <si>
    <t>0210100000</t>
  </si>
  <si>
    <t>Глава муниципального района</t>
  </si>
  <si>
    <t>Пособия, компенсации и иные социальные выплаты гражданам, кроме публичных нормативных  обязательств.</t>
  </si>
  <si>
    <t>0100000000</t>
  </si>
  <si>
    <t>0110000000</t>
  </si>
  <si>
    <t>0110100000</t>
  </si>
  <si>
    <t>0120000000</t>
  </si>
  <si>
    <t>0120100000</t>
  </si>
  <si>
    <t>0120400000</t>
  </si>
  <si>
    <t>0130000000</t>
  </si>
  <si>
    <t>0130100000</t>
  </si>
  <si>
    <t>0140000000</t>
  </si>
  <si>
    <t>0140100000</t>
  </si>
  <si>
    <t>0190000000</t>
  </si>
  <si>
    <t>0190100000</t>
  </si>
  <si>
    <t>Задача 1 "Повышение квалификации руководителей, педагогических работников образовательных учреждений"</t>
  </si>
  <si>
    <t>Задача 1 "Развитие инфраструктуры образовательных организаций, обеспечивающих равную доступность и повышение охвата детей услугами дополнительного образования"</t>
  </si>
  <si>
    <t>Подпрограмма 2 "Обеспечение доступности приоритетных  объектов и услуг в приоритетных сферах жизнедеятельности инвалидов и других маломобильных групп населения в МО "Конаковский район" Тверской области"</t>
  </si>
  <si>
    <t>Задача 2 "Повышение уровня доступности приоритетных  объектов и услуг в приоритетных сферах жизнедеятельности инвалидов и других МГН в Конаковском районе Тверской области"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</si>
  <si>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дополнительного образования детей</t>
  </si>
  <si>
    <t>Оборудование социально-значимых объектов муниципальной собственности с целью обеспечения доступности для инвалидов и других МГН в образовательных учреждениях</t>
  </si>
  <si>
    <t>Разработка проектно-сметной документации с целью обеспечения доступности для инвалидов и других МГН в учреждениях культуры</t>
  </si>
  <si>
    <t>Оборудование социально-значимых объектов муниципальной собственности с целью обеспечения доступности для инвалидов и других МГН в учреждениях культуры</t>
  </si>
  <si>
    <t xml:space="preserve">Задача 2 "Информирование населения Конаковского района о деятельности  органов   местного самоуправления, основных направлениях социально-экономического развития Конаковского   района  через электронные и печатные средства массовой информации"
</t>
  </si>
  <si>
    <t>Задача 1"Сохранение и развитие библиотечного  дела"</t>
  </si>
  <si>
    <t>Задача 2 "Культурно-досуговое обслуживание"</t>
  </si>
  <si>
    <t>Подпрограмма 2 "Реализация социально значимых проектов в сфере культуры"</t>
  </si>
  <si>
    <t>Задача 1 "Обеспечение многообразия художественной, творческой жизни МО "Конаковский район"</t>
  </si>
  <si>
    <t>Задача 1 "Создание условий, обеспечивающих современные требования к условиям и содержанию детей в дошкольных образовательных учреждениях"</t>
  </si>
  <si>
    <t>Организация питания детей в дошкольных образовательных учреждениях</t>
  </si>
  <si>
    <t>Задача 2 "Повышение эффективности деятельности дошкольных образовательных учреждений в условиях реализации федерального государственного образовательного стандарта дошкольного образования"</t>
  </si>
  <si>
    <t>Задача 3 "Укрепление материально-технической базы образовательных учреждений реализующих основную общеобразовательную программу дошкольного образования"</t>
  </si>
  <si>
    <t>Проведение ремонтных работ и противопожарных мероприятий в муниципальных дошкольных образовательных учреждениях</t>
  </si>
  <si>
    <t>0110300000</t>
  </si>
  <si>
    <t>Подпрограмма 2 "Развитие общего образования"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</si>
  <si>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бюджетных общеобразовательных учреждениях</t>
  </si>
  <si>
    <t>Задача 1 "Организация предоставления общедоступного  и бесплатного начального общего, основного общего и среднего общего образования муниципальными общеобразовательными организациями"</t>
  </si>
  <si>
    <t>Задача 4 "Обеспечение комплексной деятельности по сохранению и укреплению здоровья школьников, формирование основ здорового образа жизни"</t>
  </si>
  <si>
    <t>Организация обеспечения питанием учащихся в дошкольных группах общеобразовательных учреждений</t>
  </si>
  <si>
    <t>Подпрограмма 3 "Развитие дополнительного образования"</t>
  </si>
  <si>
    <t>Задача 2 "Формирование системы непрерывного вариативного дополнительного образования детей"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</si>
  <si>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</si>
  <si>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</si>
  <si>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выплату денежного содержания и иные выплаты работникам государственных (муниципальных) органов</t>
  </si>
  <si>
    <t>Проведение ремонтных работ и противопожарных мероприятий в  учреждениях дополнительного образования в сфере культуры</t>
  </si>
  <si>
    <t>Комплектование библиотечных фондов  муниципальных библиотек  Конаковского района</t>
  </si>
  <si>
    <t>Финансовое обеспечение реализации государственных полномочий по созданию, исполнению полномочий  и  обеспечению деятельности комиссий по делам несовершеннолетних</t>
  </si>
  <si>
    <t>9920000000</t>
  </si>
  <si>
    <t xml:space="preserve">Резервные фонды исполнительных органов  </t>
  </si>
  <si>
    <t>Пособия, компенсации меры социальной поддержки по публичным нормативным  обязательствам</t>
  </si>
  <si>
    <t>0220000000</t>
  </si>
  <si>
    <t>0220100000</t>
  </si>
  <si>
    <t>0210200000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</si>
  <si>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</si>
  <si>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Расходы на оказание финансовой поддержки общественным объединениям инвалидов, ветеранов войны, труда, военной службы, воинов интернационалистов
</t>
  </si>
  <si>
    <t>МУНИЦИПАЛЬНЫЕ ПРОГРАММЫ</t>
  </si>
  <si>
    <t>МП «Развитие отрасли «Культура» МО «Конаковский район» Тверской области на 2018-2022 годы</t>
  </si>
  <si>
    <t>Обслуживание государственного и муниципального долга</t>
  </si>
  <si>
    <t>Иные межбюджетные трансферты на финансовое оздоровление поселений, входящих в состав Конаковского района</t>
  </si>
  <si>
    <t>Развертывание системы обеспечения вызовов экстренных оперативных служб по единому номеру "112"</t>
  </si>
  <si>
    <t>5</t>
  </si>
  <si>
    <t>6</t>
  </si>
  <si>
    <t>Реализация расходных обязательств МО"Конаковский район"по поддержки редакций районных газет за счет средств местного бюджета</t>
  </si>
  <si>
    <t>Осуществление МО "Конаковский район" Тверской области отдельных государственных полномочий по содержанию дорог общего пользования регионального и межмуниципального значения 3 класса</t>
  </si>
  <si>
    <t>МП " Развитие физической культуры и спорта в Конаковском районе" на 2018-2022 годы</t>
  </si>
  <si>
    <t>Подпрограмма 1 "Массовая физкультурно-оздоровительная и спортивная работа»</t>
  </si>
  <si>
    <t>Задача1 "Развитие массового спорта и физкультурно-оздоровительного движения среди всех возрастных групп и категорий населения Конаковского района, включая лиц с ограниченными физическими возможностями и инвалидов"</t>
  </si>
  <si>
    <t>Осуществление органами местного самоуправления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</si>
  <si>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Капитальные вложения в объекты недвижимого имущества государственной (муниципальной) собственности</t>
  </si>
  <si>
    <t>Закон Тверской области</t>
  </si>
  <si>
    <t>132-ЗО</t>
  </si>
  <si>
    <t xml:space="preserve"> О наделении органов местного самоуправления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</si>
  <si>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Реализация мероприятий по обращениям, поступающим к депутатам  Собрания депутатов Конаковского района</t>
  </si>
  <si>
    <t>Внедрение Всероссийского физкультурно- спортивного комплекса  "Готов к труду и обороне" на территории Конаковского района</t>
  </si>
  <si>
    <t>0110200000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</si>
  <si>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</si>
  <si>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0130110690</t>
  </si>
  <si>
    <t>01301S0690</t>
  </si>
  <si>
    <t>02101S0680</t>
  </si>
  <si>
    <t>Повышение заработной платы работникам библиотек Конаковского района за счет средств местного бюджета</t>
  </si>
  <si>
    <t>Повышение заработной платы работникам муниципальных библиотек Конаковского района за счет средств обласного бюджета</t>
  </si>
  <si>
    <t>0210110680</t>
  </si>
  <si>
    <t>0210210680</t>
  </si>
  <si>
    <t>02102S0680</t>
  </si>
  <si>
    <t>Повышение заработной платы работникам культурно-досуговых учреждений Конаковского района за счет средств местного бюджета</t>
  </si>
  <si>
    <t>Повышение заработной платы работникам культурно-досуговых учреждений Конаковского района за счет средств областного бюджета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</si>
  <si>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</si>
  <si>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Расходы, связанные с проведением мероприятий и прочие расходы</t>
  </si>
  <si>
    <t>Задача 1 "Содействие развитию гражданско-патриотического и  духовно- нравственного воспитания молодежи, условий для вовлечение молодежи в общественно-политическую, социальную и культурную жизнь общества, для формирования здорового образа жизни, профилактики асоциальных явлений»</t>
  </si>
  <si>
    <t>Обеспечение содержания функционирования ЕДДС Конаковского района</t>
  </si>
  <si>
    <t>Компенсация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</si>
  <si>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                                        к решению Собрания депутатов</t>
  </si>
  <si>
    <t>0720200000</t>
  </si>
  <si>
    <t>№ п\п</t>
  </si>
  <si>
    <t>Наименование публичного нормативного обязательства</t>
  </si>
  <si>
    <t>Культурно-досуговое обслуживание муниципальным бюджетным учреждением культуры МО "Конаковский район"</t>
  </si>
  <si>
    <t>ЦСР</t>
  </si>
  <si>
    <t>Выплаты ежемесячной пенсии за выслугу лет к трудовой пенсии по старости (инвалидности) муниципальным служащим</t>
  </si>
  <si>
    <t>Решение Собрания депутатов Конаковского района</t>
  </si>
  <si>
    <t>тыс.руб</t>
  </si>
  <si>
    <t>Реквизиты нормативно-правового акта</t>
  </si>
  <si>
    <t>0710000000</t>
  </si>
  <si>
    <t>0710100000</t>
  </si>
  <si>
    <t>Постановление администрации Конаковского района</t>
  </si>
  <si>
    <t>03.12.         2010г.</t>
  </si>
  <si>
    <t>Прочая закупка товаров, работ и услуг для государственных (муниципальных) нужд</t>
  </si>
  <si>
    <t>"Положение о порядке установления и выплаты ежемесячной пенсии за выслугу лет к трудовой пенсии по старости (инвалидности) муниципальным служащим муниципального образования Конаковский район"</t>
  </si>
  <si>
    <t>ВСЕГО</t>
  </si>
  <si>
    <t>№</t>
  </si>
  <si>
    <t>КЦСР</t>
  </si>
  <si>
    <t>КВР</t>
  </si>
  <si>
    <t>Администрация Конаковского района</t>
  </si>
  <si>
    <t>04</t>
  </si>
  <si>
    <t>00</t>
  </si>
  <si>
    <t>Подпрограмма 2 "Обеспечение правопорядка, информационной безопасности, повышение безопасности населения от угроз терроризма и экстремизма в Конаковском районе"</t>
  </si>
  <si>
    <t>Внедрение системы видеонаблюдения в учреждениях дополнительного образования Конаковского района</t>
  </si>
  <si>
    <t>Установка приборов сигнала экстренного вызова "Тревожная кнопка" в дошкольных учреждениях Конаковского района</t>
  </si>
  <si>
    <t>Установка приборов сигнала экстренного вызова "Тревожная кнопка" в учреждениях дополнительного образования Конаковского района</t>
  </si>
  <si>
    <t>Национальная экономика</t>
  </si>
  <si>
    <t>01</t>
  </si>
  <si>
    <t>Общеэкономические вопросы</t>
  </si>
  <si>
    <t>200</t>
  </si>
  <si>
    <t>Закупка товаров, работ и услуг для государственных (муниципальных) нужд</t>
  </si>
  <si>
    <t>244</t>
  </si>
  <si>
    <t>Прочая закупка товаров, работ и услуг для муниципальных нужд</t>
  </si>
  <si>
    <t>08</t>
  </si>
  <si>
    <t>Транспорт</t>
  </si>
  <si>
    <t>800</t>
  </si>
  <si>
    <t>Иные бюджетные ассигнования</t>
  </si>
  <si>
    <t>09</t>
  </si>
  <si>
    <t>07</t>
  </si>
  <si>
    <t>Организация транспортного обслуживания населения на муниципальных  маршрутах регулярных перевозок по регулируемым тарифам в границах двух и более поселений на территории МО «Конаковский район» Тверской области в соответствии с минимальными социальными требованиями за счет средств бюджета Конаковского района</t>
  </si>
  <si>
    <t>Поддержка социальных маршрутов внутреннего водного транспорта за счет средств бюджета Конаковского района</t>
  </si>
  <si>
    <t>Задача 2 "Развитие внутреннего водного транспорта"</t>
  </si>
  <si>
    <t>Подпрограмма 1 "Устойчивое развитие сельских территорий Конаковского района"</t>
  </si>
  <si>
    <t>Задача 1 "Повышение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дорогами"</t>
  </si>
  <si>
    <t>1000000000</t>
  </si>
  <si>
    <t>1010000000</t>
  </si>
  <si>
    <t>1010100000</t>
  </si>
  <si>
    <t>Подпрограмма 1  "Устойчивое развитие сельских территорий Конаковского района"</t>
  </si>
  <si>
    <t>Задача 2 "Повышение уровня инженерного и социального обустройства сельских поселений"</t>
  </si>
  <si>
    <t>1010200000</t>
  </si>
  <si>
    <t>Реализация проекта реконструкции моста через ручей, расположенного на автодороге д.Архангельское - д.Спиридово Дмитровогорского с/п</t>
  </si>
  <si>
    <t>Жилищно-коммунальное хозяйство</t>
  </si>
  <si>
    <t>1010220070</t>
  </si>
  <si>
    <t>Выполнение работ по объектам теплоэнергетического комплекса с. Селихово</t>
  </si>
  <si>
    <t>1010220080</t>
  </si>
  <si>
    <t>Софинансирование инвестиционных проектов развития системы газоснабжения с.Городня</t>
  </si>
  <si>
    <t>0210320040</t>
  </si>
  <si>
    <t>Оплата задолженности по проведенным ремонтным работам и установке видеонаблюдения в учреждениях дополнительного образования в сфере культуры</t>
  </si>
  <si>
    <t>0210120040</t>
  </si>
  <si>
    <t>Оплата задолженности за проведенные ремонтные работы в библиотеке</t>
  </si>
  <si>
    <t>02102S0650</t>
  </si>
  <si>
    <t>Приобретение комплекта оборудования для реализации проекта "Виртуальный концертный зал"</t>
  </si>
  <si>
    <t>01204L0970</t>
  </si>
  <si>
    <t>Предоставление субсидий юридическим лицам  для разработки туристических маршрутов по Конаковскому району</t>
  </si>
  <si>
    <t>Взносы на капитальный ремонт за имущество, находящееся в муниципальной собственности Конаковского района</t>
  </si>
  <si>
    <t>Коммунальное хозяйство</t>
  </si>
  <si>
    <t>Образование</t>
  </si>
  <si>
    <t>02</t>
  </si>
  <si>
    <t>Общее образование</t>
  </si>
  <si>
    <t>600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</si>
  <si>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</si>
  <si>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Резервные фонды</t>
  </si>
  <si>
    <t xml:space="preserve">611 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</si>
  <si>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</si>
  <si>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621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</si>
  <si>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</si>
  <si>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Организация временной трудовой занятости подростков</t>
  </si>
  <si>
    <t>Культура</t>
  </si>
  <si>
    <t>Межбюджетные трансферты</t>
  </si>
  <si>
    <t xml:space="preserve">540 </t>
  </si>
  <si>
    <t>Иные межбюджетные трансферты</t>
  </si>
  <si>
    <t>Внедрение системы видеонаблюдения в дошкольных образовательных учреждениях Конаковского района</t>
  </si>
  <si>
    <t xml:space="preserve">Молодежная политика </t>
  </si>
  <si>
    <t>Молодежная политика</t>
  </si>
  <si>
    <t>Осуществление ежегодной денежной выплаты лицам, награжденным нагрудным знаком "Почетный гражданин Конаковского района"</t>
  </si>
  <si>
    <t>0190120060</t>
  </si>
  <si>
    <t>Организация и проведение мероприятий гражданско- патриотической направленности на территории Конаковского района, организация участия представителей Конаковского района в муниципальных региональных, межрегиональных общественных слетах, фестивалях, конференциях, семинарах и других мероприятиях патриотической направленности, проведение  мероприятий, направленных на духовно-нравственное воспитание молодежи"</t>
  </si>
  <si>
    <t xml:space="preserve">Подпрограмма 4 "Профессиональная подготовка, переподготовка и повышение квалификации" </t>
  </si>
  <si>
    <t>Задача 3 "Развитие дополнительного образования и подготовка кадров в сфере культуры"</t>
  </si>
  <si>
    <t>Осуществление части полномочий в части исполнения бюджета поселения в соответствии с заключенными соглашениями</t>
  </si>
  <si>
    <t>Организация и проведение районных смотров, конкурсов, фестивалей, праздников , концертов, творческих встреч, выставок. Участие в региональных и всероссийских мероприятиях и проектах</t>
  </si>
  <si>
    <t>Социальная политика</t>
  </si>
  <si>
    <t>10</t>
  </si>
  <si>
    <t>03</t>
  </si>
  <si>
    <t>Социальное обеспечение населения</t>
  </si>
  <si>
    <t>11</t>
  </si>
  <si>
    <t>Физическая культура и спорт</t>
  </si>
  <si>
    <t>Массовый спорт</t>
  </si>
  <si>
    <t>Участие спортсменов Конаковского района в спортивно-массовых мероприятиях, турнирах, официальных соревнованиях, согласно календаря (районного, областного, всероссийских федераций по видам спорта)</t>
  </si>
  <si>
    <t>Подпрограмма 1 "Снижение рисков и смягчение последствий чрезвычайных ситуаций природного и техногенного характера на территории Конаковского района Тверской области"</t>
  </si>
  <si>
    <t>Задача 1 "Создание на территории Конаковского района  Тверской области системы обеспечения вызова экстренных оперативных служб по единому номеру «112», обеспечение содержания функционирования ЕДДС  Конаковского района"</t>
  </si>
  <si>
    <t>Задача 2 "Предупреждение и ликвидация чрезвычайных ситуаций на территории Конаковского района"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</si>
  <si>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</t>
  </si>
  <si>
    <t>МП "Обеспечение правопорядка и безопасности населения Конаковского района" на 2018-2022 годы</t>
  </si>
  <si>
    <t>Подпрограмма 2 "Обеспечение информационной безопасности, повышение безопасности населения от угроз терроризма и экстремизма в Конаковском районе"</t>
  </si>
  <si>
    <t>Задача 1 "Усиление антитеррористической защищенности объектов с массовым пребыванием людей в Конаковском районе"</t>
  </si>
  <si>
    <t>Модернизация системы видеонаблюдения в муниципальных образовательных учреждениях Конаковского района</t>
  </si>
  <si>
    <t>Установка приборов сигнала экстренного вызова "Тревожная кнопка" в муниципальных образовательных учреждениях Конаковского района</t>
  </si>
  <si>
    <t>Осуществление переданных органам местного самоуправления Тверской области  полномочий на государственную регистрацию актов гражданского состояния</t>
  </si>
  <si>
    <t>МП "Комплексное  развитие сельских территорий МО "Конаковский район" Тверской области " на 2018-2022 годы</t>
  </si>
  <si>
    <t>Библиотечное обслуживание муниципальными бюджетными учреждениями культуры МО "Конаковский района»</t>
  </si>
  <si>
    <t>9990020030</t>
  </si>
  <si>
    <t>9990020040</t>
  </si>
  <si>
    <t>9990020060</t>
  </si>
  <si>
    <t>9920020060</t>
  </si>
  <si>
    <t>Установка и ремонт ограждений территорий в муниципальных образовательных учреждениях Конаковского района</t>
  </si>
  <si>
    <t>Обеспечение информационной безопасности администрации Конаковского района</t>
  </si>
  <si>
    <t>Подпрограмма 1 «Сохранение и развитие культурного потенциала Конаковского района»</t>
  </si>
  <si>
    <t>Задача 3"Развитие дополнительного образования и подготовка кадров в сфере культуры"</t>
  </si>
  <si>
    <t>Стимулирование деятельности. Приобретение призов для награждения лучших спортсменов Конаковского района по итогам года</t>
  </si>
  <si>
    <t>12</t>
  </si>
  <si>
    <t>Дополнительное образование детей</t>
  </si>
  <si>
    <t xml:space="preserve">Осуществление части полномочий по организации в границах поселений теплоснабжения и горячего водоснабжения в соответствии с заключенными соглашениями </t>
  </si>
  <si>
    <t>Обеспечение проведения выборов и референдумов</t>
  </si>
  <si>
    <t>Проведение выборов и референдумов в муниципальном районе</t>
  </si>
  <si>
    <t>Подпрограмма 2 «Содействие в обеспечении жильем молодых семей»</t>
  </si>
  <si>
    <t>Задача 2 "Обеспечение информационной безопасности, предупреждение угроз  терроризма и экстремизма в Конаковском районе  во взаимодействии с органами государственной власти, органами местного самоуправления, религиозными организациями, общественными объединениями и иными институтами гражданского общества"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</si>
  <si>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</t>
  </si>
  <si>
    <t>Задача 1  "Поддержка развития общественного сектора  МО «Конаковский район"</t>
  </si>
  <si>
    <t>Субсидии автономным учреждениям на иные цели</t>
  </si>
  <si>
    <t xml:space="preserve">Взносы по обязательному социальному страхованию на выплаты по оплате труда работников и иные выплаты работникам казенных учреждений </t>
  </si>
  <si>
    <t xml:space="preserve">Профессиональная подготовка, переподготовка и повышение квалификации </t>
  </si>
  <si>
    <t>0210310690</t>
  </si>
  <si>
    <t>Повышение заработной платы педагогическим работникам муниципальных организаций дополнительного образования</t>
  </si>
  <si>
    <t>Повышение заработной платы педагогическим работникам учреждений дополнительного образования Конаковского района за счет средств местного бюджета</t>
  </si>
  <si>
    <t>02103S0690</t>
  </si>
  <si>
    <t>Мероприятия в области коммунального хозяйства в муниципальном районе</t>
  </si>
  <si>
    <t>Бюджетные инвестиции в объекты муниципальной собственности муниципального района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</si>
  <si>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</si>
  <si>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</si>
  <si>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Утверждено по бюджету     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</si>
  <si>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</si>
  <si>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Распределение бюджетных ассигнований местного бюджета по разделам, подразделам, целевым статьям (муниципальным программам и непрограммным направлениям деятельности), группам и подгруппам  видов расходов классификации расходов бюджетов  на 2018 год  и на плановый период 2019 и 2020 годов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</si>
  <si>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оказания услуг, порядком (правилами) предоставления которых установлено требованиями о последующем подтверждении их использования в соответствии с условиями и (или) целями предоставления</t>
  </si>
  <si>
    <t>Задача 4 "Популяризация патентной системы налогообложения среди индивидуальных предпринимателей"</t>
  </si>
  <si>
    <t>Подпрограмма 1 "Развитие сферы туризма и туристической деятельности в Конаковском районе"</t>
  </si>
  <si>
    <t>Выпуск и распространение рекламной продукции и информационных материалов</t>
  </si>
  <si>
    <t>Задача 2 "Реализация механизмов, обеспечивающих равный доступ к качественному общему образованию"</t>
  </si>
  <si>
    <t>0190120040</t>
  </si>
  <si>
    <t>Разработка проектно-сметной документации с целью обеспечения доступности для инвалидов и других МГН в общеобразовательных учреждениях</t>
  </si>
  <si>
    <t>0900000000</t>
  </si>
  <si>
    <t>0910000000</t>
  </si>
  <si>
    <t>0910100000</t>
  </si>
  <si>
    <t>0910200000</t>
  </si>
  <si>
    <t>Проведение ремонтных работ и противопожарных мероприятий в учреждениях дополнительного образования</t>
  </si>
  <si>
    <t>Средства массовой информации</t>
  </si>
  <si>
    <t>0320100000</t>
  </si>
  <si>
    <t>0320110520</t>
  </si>
  <si>
    <t>0320000000</t>
  </si>
  <si>
    <t>Предоставление дополнительного образования  в области культуры</t>
  </si>
  <si>
    <t>Расходы на содержание муниципальных казенных учреждений</t>
  </si>
  <si>
    <t xml:space="preserve">Задача 1 "Руководство и управление в сфере установленных функций" </t>
  </si>
  <si>
    <t>Расходы на содержание муниципальных казенных учреждений по организации административного обслуживания муниципального района</t>
  </si>
  <si>
    <t>Управление образования администрации Конаковского района</t>
  </si>
  <si>
    <t>Дошкольное образование</t>
  </si>
  <si>
    <t>Обеспечение деятельности дошкольных образовательных учреждений</t>
  </si>
  <si>
    <t>0150000000</t>
  </si>
  <si>
    <t>0150100000</t>
  </si>
  <si>
    <t>Подпрограмма 5 "Создание условий для развития системы отдыха и оздоровление детей"</t>
  </si>
  <si>
    <t>Задача 1 "Организация отдыха детей в каникулярное время в образовательных учреждениях различных видов и типов"</t>
  </si>
  <si>
    <t>МП "Развитие системы образования в Конаковском районе на 2018-2022годы"</t>
  </si>
  <si>
    <t>611</t>
  </si>
  <si>
    <t>0700000000</t>
  </si>
  <si>
    <t>9940000000</t>
  </si>
  <si>
    <t>Отдельные мероприятия не включенные в муниципальные программы за счет средств местного бюджета</t>
  </si>
  <si>
    <t>Оценка недвижимости, признание прав и регулирование отношений по  муниципальной собственности муниципального района</t>
  </si>
  <si>
    <t>Выполнение других обязательств муниципального района</t>
  </si>
  <si>
    <t>Мероприятия по землеустройству и землепользованию муниципального района</t>
  </si>
  <si>
    <t>0720000000</t>
  </si>
  <si>
    <t>0720100000</t>
  </si>
  <si>
    <t>0500000000</t>
  </si>
  <si>
    <t>0510000000</t>
  </si>
  <si>
    <t>0510200000</t>
  </si>
  <si>
    <t>0510100000</t>
  </si>
  <si>
    <t>0600000000</t>
  </si>
  <si>
    <t>0520000000</t>
  </si>
  <si>
    <t>Межбюджетные трансферты общего характера  бюджетам субъектов РФ и муниципальных образований</t>
  </si>
  <si>
    <t>14</t>
  </si>
  <si>
    <t>Прочие межбюджетные трансферты общего характера</t>
  </si>
  <si>
    <t>Бюджетные инвестиции в объекты 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</si>
  <si>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</si>
  <si>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Подпрограмма 2 «Сохранность и содержание автомобильных дорог общего пользования регионального, межмуниципального и местного значения 3 класса»</t>
  </si>
  <si>
    <t>0520200000</t>
  </si>
  <si>
    <t>0400000000</t>
  </si>
  <si>
    <t>0410000000</t>
  </si>
  <si>
    <t>0410100000</t>
  </si>
  <si>
    <t>0420000000</t>
  </si>
  <si>
    <t>9950000000</t>
  </si>
  <si>
    <t>0120200000</t>
  </si>
  <si>
    <t>01202S0250</t>
  </si>
  <si>
    <t>Задача 1"Содержание автомобильных дорог общего пользования регионального и межмуниципального значения 3 класса"</t>
  </si>
  <si>
    <t>Размещение в региональных средствах массовой информации материалов, освещающих деятельность администрации Конаковского района</t>
  </si>
  <si>
    <t>Подпрограмма 1 «Организация и проведение мероприятий, направленных на патриотическое, гражданское и   духовно-нравственное воспитание молодых граждан»</t>
  </si>
  <si>
    <t xml:space="preserve">Организация и проведение мероприятий, направленных на создание условий для вовлечение молодежи в общественно-политическую, социально-экономическую и культурную жизнь общества, на поддержку инновационных и общественно значимых проектов (программ), мероприятий, направленных на формирование здорового образа жизни, профилактику асоциальных явлений </t>
  </si>
  <si>
    <t>9990020070</t>
  </si>
  <si>
    <t>9990020010</t>
  </si>
  <si>
    <t>9990020020</t>
  </si>
  <si>
    <t>9990020050</t>
  </si>
  <si>
    <t>9950040650</t>
  </si>
  <si>
    <t>9940020070</t>
  </si>
  <si>
    <t>9940020080</t>
  </si>
  <si>
    <t>9940020160</t>
  </si>
  <si>
    <t>9940020130</t>
  </si>
  <si>
    <t>9950010540</t>
  </si>
  <si>
    <t>9950059300</t>
  </si>
  <si>
    <t>0710120010</t>
  </si>
  <si>
    <t>0710120020</t>
  </si>
  <si>
    <t>0710220010</t>
  </si>
  <si>
    <t>0720220010</t>
  </si>
  <si>
    <t>0610220010</t>
  </si>
  <si>
    <t>9950010550</t>
  </si>
  <si>
    <t>03101S0300</t>
  </si>
  <si>
    <t>03102S0310</t>
  </si>
  <si>
    <t>1010120010</t>
  </si>
  <si>
    <t>0810120010</t>
  </si>
  <si>
    <t>0810220010</t>
  </si>
  <si>
    <t>0810320010</t>
  </si>
  <si>
    <t>0810320020</t>
  </si>
  <si>
    <t>0810420010</t>
  </si>
  <si>
    <t>0910120010</t>
  </si>
  <si>
    <t>0910120020</t>
  </si>
  <si>
    <t>0910120030</t>
  </si>
  <si>
    <t>0910120040</t>
  </si>
  <si>
    <t>0910120050</t>
  </si>
  <si>
    <t>0910220010</t>
  </si>
  <si>
    <t>9940020100</t>
  </si>
  <si>
    <t>10102S0110</t>
  </si>
  <si>
    <t>0110120010</t>
  </si>
  <si>
    <t>0110120020</t>
  </si>
  <si>
    <t>0110210740</t>
  </si>
  <si>
    <t>0110320010</t>
  </si>
  <si>
    <t>0720120030</t>
  </si>
  <si>
    <t>0720120050</t>
  </si>
  <si>
    <t>0120110750</t>
  </si>
  <si>
    <t>0120120020</t>
  </si>
  <si>
    <t>0120120030</t>
  </si>
  <si>
    <t>01204S0230</t>
  </si>
  <si>
    <t>0120420020</t>
  </si>
  <si>
    <t>0120420030</t>
  </si>
  <si>
    <t>0520220020</t>
  </si>
  <si>
    <t>0520220050</t>
  </si>
  <si>
    <t>0720120010</t>
  </si>
  <si>
    <t>0720120040</t>
  </si>
  <si>
    <t>0720120070</t>
  </si>
  <si>
    <t>0130120010</t>
  </si>
  <si>
    <t>0130120020</t>
  </si>
  <si>
    <t>0130220010</t>
  </si>
  <si>
    <t>0210320010</t>
  </si>
  <si>
    <t>0210320020</t>
  </si>
  <si>
    <t>0520220010</t>
  </si>
  <si>
    <t>0520220060</t>
  </si>
  <si>
    <t>0720120020</t>
  </si>
  <si>
    <t xml:space="preserve">                                                Приложение 4</t>
  </si>
  <si>
    <t>Предоставление субсидий юридическим лицам для организации мероприятий, направленных на продвижение туристического потенциала Конаковского района</t>
  </si>
  <si>
    <t>0720120060</t>
  </si>
  <si>
    <t>0140120010</t>
  </si>
  <si>
    <t>01501S0240</t>
  </si>
  <si>
    <t>0610120010</t>
  </si>
  <si>
    <t>0610120020</t>
  </si>
  <si>
    <t>0610120030</t>
  </si>
  <si>
    <t>0610220040</t>
  </si>
  <si>
    <t>0190120010</t>
  </si>
  <si>
    <t>0190120020</t>
  </si>
  <si>
    <t>0190120030</t>
  </si>
  <si>
    <t>9950010510</t>
  </si>
  <si>
    <t>0210120010</t>
  </si>
  <si>
    <t>0210120020</t>
  </si>
  <si>
    <t>0210120030</t>
  </si>
  <si>
    <t>0210220010</t>
  </si>
  <si>
    <t>0220120010</t>
  </si>
  <si>
    <t>0520220070</t>
  </si>
  <si>
    <t>9930020110</t>
  </si>
  <si>
    <t>0510120010</t>
  </si>
  <si>
    <t>0510120020</t>
  </si>
  <si>
    <t>9950010560</t>
  </si>
  <si>
    <t>0110210500</t>
  </si>
  <si>
    <t>99500R0820</t>
  </si>
  <si>
    <t>0410120010</t>
  </si>
  <si>
    <t>0410120020</t>
  </si>
  <si>
    <t>0420120010</t>
  </si>
  <si>
    <t>0420120020</t>
  </si>
  <si>
    <t>05102S0320</t>
  </si>
  <si>
    <t>0510220020</t>
  </si>
  <si>
    <t>9940020700</t>
  </si>
  <si>
    <t>9940020090</t>
  </si>
  <si>
    <t>0130200000</t>
  </si>
  <si>
    <t>Фонд оплаты труда работников органов местного самоуправления и иных самостоятельных структурных подразделений, не являющихся муниципальными служащими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</si>
  <si>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</si>
  <si>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 , интеллектуального потенциалов  подростков и молодежи</t>
  </si>
  <si>
    <t>Проведение ремонтных работ и противопожарных мероприятий в  библиотеке</t>
  </si>
  <si>
    <t>Утверждено по бюджету     2018</t>
  </si>
  <si>
    <t>Утверждено по бюджету     2019</t>
  </si>
  <si>
    <t>Программа 2 "Подготовка спортивного резерва, развития спорта в учреждениях спортивной направленности»</t>
  </si>
  <si>
    <t>МП «Развитие транспортного комплекса  и дорожного хозяйства Конаковского района»  на 2018-2022 годы</t>
  </si>
  <si>
    <t xml:space="preserve">Подпрограмма1 «Транспортное обслуживание населения Конаковского района Тверской области" </t>
  </si>
  <si>
    <t>Задача 1 "Развитие автомобильного транспорта"</t>
  </si>
  <si>
    <t>0710200000</t>
  </si>
  <si>
    <t xml:space="preserve">Предоставление субсидий  на выполнение муниципального задания автономному учреждению молодежный центр "Иволга" Муниципального образования "Конаковский район" </t>
  </si>
  <si>
    <t>0420100000</t>
  </si>
  <si>
    <t>9930000000</t>
  </si>
  <si>
    <t>Прочие выплаты по обязательствам муниципального образования</t>
  </si>
  <si>
    <t>Доплаты к пенсиям муниципальных служащих муниципального района</t>
  </si>
  <si>
    <t>0610000000</t>
  </si>
  <si>
    <t>0610100000</t>
  </si>
  <si>
    <t>0610200000</t>
  </si>
  <si>
    <t>0620000000</t>
  </si>
  <si>
    <t>0620100000</t>
  </si>
  <si>
    <t xml:space="preserve">                                                Приложение 10</t>
  </si>
  <si>
    <t>Субсидии бюджетным учреждениям на иные цели</t>
  </si>
  <si>
    <t>Обеспечение деятельности общеобразовательных учреждений</t>
  </si>
  <si>
    <t>Организация обеспечения питанием учащихся в группах продленного дня и коррекционных школах</t>
  </si>
  <si>
    <t>Организация обеспечения учащихся начальных классов муниципальных общеобразовательных учреждений горячим питанием</t>
  </si>
  <si>
    <t>Уплата иных платежей</t>
  </si>
  <si>
    <t xml:space="preserve"> 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</si>
  <si>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</si>
  <si>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Обеспечение деятельности учреждений дополнительного образования</t>
  </si>
  <si>
    <t>Другие вопросы в области образования</t>
  </si>
  <si>
    <t>Центральный аппарат представительных органов местного самоуправления муниципального района</t>
  </si>
  <si>
    <t>Резервные фонды исполнительных органов муниципального района</t>
  </si>
  <si>
    <t xml:space="preserve">Обеспечивающая подпрограмма </t>
  </si>
  <si>
    <t xml:space="preserve">Расходы по центральному аппарату исполнительных органов муниципальной власти Конаковского района </t>
  </si>
  <si>
    <t>100</t>
  </si>
  <si>
    <t>Расходы на выплаты персоналу в целях обеспечения 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</si>
  <si>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121</t>
  </si>
  <si>
    <t>122</t>
  </si>
  <si>
    <t>Иные выплаты персоналу, за исключением фонда оплаты труда</t>
  </si>
  <si>
    <t>852</t>
  </si>
  <si>
    <t>Уплата прочих налогов, сборов и иных платежей</t>
  </si>
  <si>
    <t>111</t>
  </si>
  <si>
    <t>300</t>
  </si>
  <si>
    <t>0110120040</t>
  </si>
  <si>
    <t>Оплата задолженности по проведенным ремонтным работам и противопожарным мероприятиям дошкольных образовательных учреждений</t>
  </si>
  <si>
    <t>0120120060</t>
  </si>
  <si>
    <t>Оплата задолженности по проведенным ремонтным работам и противопожарным мероприятиям образовательных учреждений</t>
  </si>
  <si>
    <t>0130120040</t>
  </si>
  <si>
    <t>Оплата задолженности по проведенным ремонтным работам и противопожарным мероприятиям учреждений дополнительного образования</t>
  </si>
  <si>
    <t>0110120030</t>
  </si>
  <si>
    <t>Погашение просроченной кредиторской задолженности дошкольных образовательных учреждений</t>
  </si>
  <si>
    <t>0120120050</t>
  </si>
  <si>
    <t>Погашение просроченной кредиторской задолженности образовательных учреждений</t>
  </si>
  <si>
    <t>0110120050</t>
  </si>
  <si>
    <t>Уплата штрафов и иных сумм принудительного изъятия дошкольных образовательных учреждений</t>
  </si>
  <si>
    <t>0120120070</t>
  </si>
  <si>
    <t>Уплата штрафов и иных сумм принудительного изъятия образовательных учреждений</t>
  </si>
  <si>
    <t>0120140670</t>
  </si>
  <si>
    <t xml:space="preserve">Предоставление межбюджетных трансфертов от поселений образовательным учреждениям </t>
  </si>
  <si>
    <t>0130140670</t>
  </si>
  <si>
    <t>Предоставление межбюджетных трансфертов от поселений учреждениям дополнительного образования</t>
  </si>
  <si>
    <t xml:space="preserve">Организация и участие в мероприятиях  учреждений дополнительного образования </t>
  </si>
  <si>
    <t>0130120060</t>
  </si>
  <si>
    <t>Обслуживание государственного внутреннего и муниципального долга</t>
  </si>
  <si>
    <t>700</t>
  </si>
  <si>
    <t>Обслуживание муниципального долга</t>
  </si>
  <si>
    <t>9940020120</t>
  </si>
  <si>
    <t xml:space="preserve"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</t>
  </si>
  <si>
    <t>Проведение ремонтных работ и противопожарных мероприятий в учреждениях культуры</t>
  </si>
  <si>
    <t>0210220020</t>
  </si>
  <si>
    <t>Уплата налога на имущество организаций и земельного налога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</si>
  <si>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</si>
  <si>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дополнительного образования в связи с увеличением минимального размера оплаты труда, за счет средств бюджета Конаковского района</t>
  </si>
  <si>
    <t>02103S0200</t>
  </si>
  <si>
    <t>0210310200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</si>
  <si>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областного бюджета</t>
  </si>
  <si>
    <t>Расходы на повышение оплаты труда работникам учреждений по работе с молодежью в связи с увеличением минимального размера оплаты труда, за счет средств бюджета Конаковского района</t>
  </si>
  <si>
    <t>06102S0200</t>
  </si>
  <si>
    <t>0610210200</t>
  </si>
  <si>
    <t>Реализация расходных обязательств МО "Конаковский район" по поддержке редакций районных газет за счет средств областного бюджета</t>
  </si>
  <si>
    <t>0510210320</t>
  </si>
  <si>
    <t>Модернизация объектов теплоэнергетического комплекса муниципального образования Тверской области</t>
  </si>
  <si>
    <t>1010210110</t>
  </si>
  <si>
    <t>Поддержка социальных маршрутов внутреннего водного транспорта за счет средств областного бюджета</t>
  </si>
  <si>
    <t>0310210310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</si>
  <si>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 за счет средств областного бюджета</t>
  </si>
  <si>
    <t>0310110300</t>
  </si>
  <si>
    <t>Расходы на повышение оплаты труда работникам муниципальных учреждений в связи с увеличением минимального размера оплаты труда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</si>
  <si>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областного бюджета</t>
  </si>
  <si>
    <t>01101S0200</t>
  </si>
  <si>
    <t>Расходы на повышение оплаты труда работникам дошкольных учреждений в связи с увеличением минимального размера оплаты труда, за счет средств бюджета Конаковского района</t>
  </si>
  <si>
    <t>0110110200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</si>
  <si>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областного бюджета</t>
  </si>
  <si>
    <t>0120110390</t>
  </si>
  <si>
    <t>Расходы на проведение капитального ремонта и приобретение оборудования в целях обеспечения односменного режима обучения в общеобразовательных организациях за счет средств бюджета Конаковского района</t>
  </si>
  <si>
    <t>01201S0390</t>
  </si>
  <si>
    <t xml:space="preserve">Расходы на создание в общеобразовательных организациях, расположенных в сельской местности, условий для занятия физической культурой и спортом </t>
  </si>
  <si>
    <t>Расходы на укрепление материально-технической базы муниципальных общеобразовательных организаций за счет средств областного бюджета</t>
  </si>
  <si>
    <t>0120110440</t>
  </si>
  <si>
    <t>01201S0440</t>
  </si>
  <si>
    <t>Расходы на укрепление материально-технической базы муниципальных общеобразовательных организаций за счет средств бюджета Конаковского района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</si>
  <si>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областного бюджета</t>
  </si>
  <si>
    <t>0120110200</t>
  </si>
  <si>
    <t>Расходы на повышение оплаты труда работникам образовательных учреждений в связи с увеличением минимального размера оплаты труда, за счет средств бюджета Конаковского района</t>
  </si>
  <si>
    <t>01201S0200</t>
  </si>
  <si>
    <t>Предоставление межбюджетных трансфертов от поселений дошкольным образовательным учреждениям</t>
  </si>
  <si>
    <t>0110320020</t>
  </si>
  <si>
    <t>01301S0200</t>
  </si>
  <si>
    <t>0130110200</t>
  </si>
  <si>
    <t>9950051200</t>
  </si>
  <si>
    <t>0410110200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</si>
  <si>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</si>
  <si>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</si>
  <si>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Иной межбюджетный трансферт Козловскому сельскому поселению на организацию и проведение муниципальных выборов</t>
  </si>
  <si>
    <t>9940020710</t>
  </si>
  <si>
    <t>Участие в мероприятиях проводимых поселениями, входящими в состав Конаковского района</t>
  </si>
  <si>
    <t>0510120030</t>
  </si>
  <si>
    <t>Иные расходы, связанные с организацией транспортного обслуживания населения на муниципальных маршрутах</t>
  </si>
  <si>
    <t>0310220030</t>
  </si>
  <si>
    <t>Расходы органов местного самоуправления на осуществление отдельных государственных полномочий Тверской области по организации деятельности по накоплению (в том числе раздельному накоплению), сбору, транспортированию, обработке утилизации, обезвреживанию, захоронению твердых коммунальных отходов</t>
  </si>
  <si>
    <t>9950010570</t>
  </si>
  <si>
    <t>Расходы на реализацию мероприятий по обращениям, поступающим к депутатам Законодательного Собрания Тверской области</t>
  </si>
  <si>
    <t>0210210920</t>
  </si>
  <si>
    <t>0210310920</t>
  </si>
  <si>
    <t>0110310920</t>
  </si>
  <si>
    <t>0120110920</t>
  </si>
  <si>
    <t>0130110920</t>
  </si>
  <si>
    <t>Иной межбюджетный трансферт  на проведение капитального ремонта объекта теплоэнергетического комплекса Первомайскому сельскому поселению</t>
  </si>
  <si>
    <t>1010220090</t>
  </si>
  <si>
    <t xml:space="preserve">                     Конаковского района от 30.08.2018 №429</t>
  </si>
  <si>
    <t>Жилищное хозяйство</t>
  </si>
  <si>
    <t>9940020820</t>
  </si>
  <si>
    <t>Расходы связанные с содержанием имущества, находящегося в муниципальной собственности Конаковского района</t>
  </si>
  <si>
    <t xml:space="preserve">Мероприятия по поддержке муниципальных унитарных предприятий Конаковского района </t>
  </si>
  <si>
    <t xml:space="preserve">Прочая закупка товаров, работ и услуг 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</si>
  <si>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</si>
  <si>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обеспечение государственных (муниципальных) нужд</t>
  </si>
  <si>
    <t>Субсидии (гранты в форме субсидий) не подлежащие казначейскому сопровождению</t>
  </si>
  <si>
    <t>Уплата прочих налогов и сборов</t>
  </si>
  <si>
    <t>Реализация расходных обязательств МО"Конаковский район"по поддержке редакций районных газет за счет средств местного бюджета</t>
  </si>
  <si>
    <t>Фонд оплаты труда  учреждений</t>
  </si>
  <si>
    <t>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привлечение инвесторов</t>
  </si>
  <si>
    <t>Расходы на организацию участия детей и подростков в социально значимых региональных проектах за счет бюджета Конаковского района</t>
  </si>
  <si>
    <t>Предоставление субсидий юридическим лицам (за исключением субсидий государственным (муниципальным) учреждениям)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</t>
  </si>
  <si>
    <t>Расходы на оплату труда депутатов, выборных должностных лиц местного самоуправления, осуществляющих свои полномочия на постоянной основе.</t>
  </si>
  <si>
    <t>0910220020</t>
  </si>
  <si>
    <t>9940020740</t>
  </si>
  <si>
    <t>Межбюджетный трансферт на осуществление части полномочий по муниципальному земельному контролю в границах сельских поселений Конаковского района</t>
  </si>
  <si>
    <t>Публичные нормативные  выплаты гражданам несоциального характера</t>
  </si>
  <si>
    <t>Другие вопросы в области социальной политики</t>
  </si>
  <si>
    <t xml:space="preserve"> Прочая закупка товаров, работ и услуг </t>
  </si>
  <si>
    <t>0320300000</t>
  </si>
  <si>
    <t>Расходы на организацию участия детей и подростков в социально значимых региональных проектах</t>
  </si>
  <si>
    <t>Повышение заработной платы работникам муниципальных библиотек Конаковского района за счет средств областного бюджета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</si>
  <si>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</si>
  <si>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>9950059302</t>
  </si>
  <si>
    <t>Комплектование библиотечных фондов муниципальных библиотек Конаковского района</t>
  </si>
  <si>
    <t>Спорт высших достижений</t>
  </si>
  <si>
    <t>1010220010</t>
  </si>
  <si>
    <t>№ п/п</t>
  </si>
  <si>
    <t>Депутаты</t>
  </si>
  <si>
    <t>МБДОУ детский сад №10 г. Конаково</t>
  </si>
  <si>
    <t>Железнова Н.В.</t>
  </si>
  <si>
    <t>Белова С.В.</t>
  </si>
  <si>
    <t>Ильичев С.Н.</t>
  </si>
  <si>
    <t>Акишин А.В.</t>
  </si>
  <si>
    <t>Рыжова Т.Н.</t>
  </si>
  <si>
    <t>Павлов Л.Г.</t>
  </si>
  <si>
    <t>Дорофеева Т.А.</t>
  </si>
  <si>
    <t>Маматказина М.Л.</t>
  </si>
  <si>
    <t>Щурин Д.Е.</t>
  </si>
  <si>
    <t>Писаренко Т.А.</t>
  </si>
  <si>
    <t>Сергеева Н.А.</t>
  </si>
  <si>
    <t>Вишняков А.Ю.</t>
  </si>
  <si>
    <t>Садыков Г.Х.</t>
  </si>
  <si>
    <t>Ирлицин А.В.</t>
  </si>
  <si>
    <t>Михайлова С.С.</t>
  </si>
  <si>
    <t>Клейменов И.Ю.</t>
  </si>
  <si>
    <t>МБДОУ детский сад №1 д. Ручьи</t>
  </si>
  <si>
    <t>Закупка товаров, работ и услуг для обеспечения государственных (муниципальных) нужд</t>
  </si>
  <si>
    <t>ИТОГО:</t>
  </si>
  <si>
    <t xml:space="preserve">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</si>
  <si>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</si>
  <si>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01204L3040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</si>
  <si>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</si>
  <si>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0120153031</t>
  </si>
  <si>
    <t>Задача 2 "Предупреждение и ликвидация чрезвычайных ситуаций на территории Конаковского района Тверской области"</t>
  </si>
  <si>
    <t>МП "Обеспечение правопорядка и безопасности населения Конаковского района Тверской области" на 2021-2025 годы</t>
  </si>
  <si>
    <t>МП «Муниципальное управление и гражданское общество Конаковского района» на 2021-2025 годы</t>
  </si>
  <si>
    <t>Обеспечение содержания системы вызовов экстренных оперативных служб по единому номеру "112"</t>
  </si>
  <si>
    <r>
      <t>Обеспечение</t>
    </r>
    <r>
      <rPr>
        <sz val="9"/>
        <color theme="1"/>
        <rFont val="Arial"/>
        <family val="2"/>
        <charset val="204"/>
      </rPr>
      <t xml:space="preserve"> содержания</t>
    </r>
    <r>
      <rPr>
        <sz val="9"/>
        <rFont val="Arial"/>
        <family val="2"/>
        <charset val="204"/>
      </rPr>
      <t xml:space="preserve"> функционирования ЕДДС Конаковского района</t>
    </r>
  </si>
  <si>
    <t>МП "Развитие малого и среднего предпринимательства в Конаковском районе" на 2021-2025 годы</t>
  </si>
  <si>
    <t>МП "Развитие туризма в Конаковском районе" на 2021-2025 годы</t>
  </si>
  <si>
    <t>Ведение сайта фестиваля "ВЕРЕЩАГИН СЫРFECT"</t>
  </si>
  <si>
    <t>0910220030</t>
  </si>
  <si>
    <t>Проведение информационных туров для прессы и туроператоров</t>
  </si>
  <si>
    <t>МП «Молодежь Конаковского района» на 2021-2025 годы</t>
  </si>
  <si>
    <t>Подпрограмма 1 «Организация и проведение мероприятий отрасли "Молодежная политика"</t>
  </si>
  <si>
    <t>Организация и проведение мероприятий в рамках календаря отрасли "Молодежная политика"</t>
  </si>
  <si>
    <t>Задача 4 "Реализация социально-значимых проектов в сфере культуры"</t>
  </si>
  <si>
    <t xml:space="preserve">Библиотечное обслуживание муниципальными бюджетными учреждениями культуры </t>
  </si>
  <si>
    <t>МП "Развитие системы образования в Конаковском районе» на 2021-2025 годы</t>
  </si>
  <si>
    <t>0150200000</t>
  </si>
  <si>
    <t>Задача2 "Создание временных рабочих мест и других форм трудовой занятости в свободное от учебы время для подростков в возрасте от 14 до 18 лет"</t>
  </si>
  <si>
    <t>0150220010</t>
  </si>
  <si>
    <t>0110320040</t>
  </si>
  <si>
    <t>Организация обеспечения питанием учащихся в группах продленного дня и детей с ОВЗ</t>
  </si>
  <si>
    <t>Организация обеспечения питанием детей в дошкольных группах общеобразовательных учреждений</t>
  </si>
  <si>
    <t>01205S1080</t>
  </si>
  <si>
    <t>0120500000</t>
  </si>
  <si>
    <t>Развитие Всероссийского физкультурно- спортивного комплекса  "Готов к труду и обороне" на территории Конаковского района</t>
  </si>
  <si>
    <t>МП "Развитие системы образования в Конаковском районе" на 2021-2025 годы</t>
  </si>
  <si>
    <t>Проведение кампании по организации отдыха и оздоровления детей</t>
  </si>
  <si>
    <t>Задача 3 "Укрепление материально-технической базы образовательных учреждений, реализующих основную общеобразовательную программу дошкольного образования"</t>
  </si>
  <si>
    <t>Проведение районного конкурса "Лучший участок детского сада"</t>
  </si>
  <si>
    <t>Обеспечение государственных гарантий реализации прав на получение общедоступного и бесплатного, начального общего, основного общего, среднего общего образования в муниципальных бюджетных общеобразовательных учреждениях</t>
  </si>
  <si>
    <t xml:space="preserve">Реализация программы спортивной подготовки в учреждениях дополнительного образования Конаковского района </t>
  </si>
  <si>
    <t>0190120050</t>
  </si>
  <si>
    <t xml:space="preserve">Расходы на содержание МКУ ЦМП "Иволга" МО "Конаковский район" </t>
  </si>
  <si>
    <t xml:space="preserve">Культурно-досуговое обслуживание муниципальными  бюджетными учреждениями культуры </t>
  </si>
  <si>
    <t>Задача 2 "Содействие в обеспечении жильем молодых семей"</t>
  </si>
  <si>
    <t>Задача 2 "Развитие внутреннего водного транспорта на территории Конаковского района Тверской области"</t>
  </si>
  <si>
    <t>Поддержка социальных маршрутов внутреннего водного транспорта за счет средств областного бюджета Тверской области</t>
  </si>
  <si>
    <t>Подпрограмма 2 «Развитие и сохранность автомобильных дорог общего пользования Конаковского района Тверской области"</t>
  </si>
  <si>
    <t>Осуществление МО "Конаковский район" Тверской области дорожной деятельности в отношении автомобильных дорог 3 класса общего пользования местного значения</t>
  </si>
  <si>
    <t>Задача 1"Содержание автомобильных дорог общего пользования 3 класса в Конаковском районе Тверской области"</t>
  </si>
  <si>
    <t>0320120020</t>
  </si>
  <si>
    <t>Обеспечение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областного бюджета Тверской области"</t>
  </si>
  <si>
    <t>Обеспечение МО «Конаковский район» Тверской области безопасности дорожного движения на автомобильных дорогах общего пользования местного значения в границах населенных пунктов поселения за счет средств бюджета Конаковского района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</si>
  <si>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 Тверской области</t>
  </si>
  <si>
    <t>Ремонт дворовых территорий многоквартирных домов, проездов к дворовым территориям многоквартирных домов населенных пунктов за счет средств бюджета Конаковского района</t>
  </si>
  <si>
    <t>Задача 2 "Обеспечение безопасности дорожного движения на автомобильных дорогах местного значения в границах населенных пунктов поселения"</t>
  </si>
  <si>
    <t>Задача 3  "Безопасные и качественные автомобильные дороги на территории Конаковского района Тверской области"</t>
  </si>
  <si>
    <t>0320311020</t>
  </si>
  <si>
    <t>03203S1020</t>
  </si>
  <si>
    <t>0320311050</t>
  </si>
  <si>
    <t>03203S1050</t>
  </si>
  <si>
    <t>Капитальный ремонт и ремонт улично-дорожной сети за счет средств областного бюджета Тверской области</t>
  </si>
  <si>
    <t>Закупка энергетических ресурсов</t>
  </si>
  <si>
    <t>Подпрограмма 1 "Развитие сферы туризма и туристской деятельности в Конаковском районе"</t>
  </si>
  <si>
    <t>Предоставление дополнительного образования детей  в области культуры</t>
  </si>
  <si>
    <t>Поддержка эффективных моделей и форм вовлечения молодежи в трудовую деятельность</t>
  </si>
  <si>
    <t>Задача 1"Повышение уровня газификации населенных пунктов Конаковского района"</t>
  </si>
  <si>
    <t>Задача 2 "Повышение  уровня благоустройства, обустройство инженерной инфраструктуры Конаковского района"</t>
  </si>
  <si>
    <t>Капитальный ремонт и ремонт улично-дорожной сети за счет средств бюджета Конаковского района</t>
  </si>
  <si>
    <t>Задача 1 "Повышение квалификации педагогических работников образовательных учреждений"</t>
  </si>
  <si>
    <t>Утверждено по бюджету     2023</t>
  </si>
  <si>
    <t>Создание резерва финансовых ресурсов для предупреждения и ликвидации чрезвычайных ситуаций природного и техногенного характера на территории Конаковского района Тверской области</t>
  </si>
  <si>
    <t>МП "Комплексное  развитие систем коммунальной инфраструктуры Конаковского района" на 2021-2025 годы</t>
  </si>
  <si>
    <t>Подпрограмма 1  "Улучшение состояния объектов жилищного фонда и коммунальной инфраструктуры Конаковского района"</t>
  </si>
  <si>
    <t>Подпрограмма 1 «Поддержка общественного сектора и обеспечение информационной открытости органов местного самоуправления МО «Конаковский район» Тверской области"</t>
  </si>
  <si>
    <t>Задача 1  "Поддержка развития общественного сектора  МО «Конаковский район" Тверской области"</t>
  </si>
  <si>
    <t>Задача 1 "Обеспечение на территории Конаковского района  Тверской области функционирования системы обеспечения вызова экстренных оперативных служб по единому номеру «112»</t>
  </si>
  <si>
    <t>МП «Развитие транспортного комплекса  и дорожного хозяйства "Конаковского района» Тверской области" на 2021-2025 годы</t>
  </si>
  <si>
    <t>Проведение семинаров,форумов, "круглых столов", совещаний по актуальным проблемам предпринимательства</t>
  </si>
  <si>
    <t>Предоставление грантов  предпринимателям на организацию (развитие) собственного дела</t>
  </si>
  <si>
    <t>Задача 1 "Содействие развитию гражданско-патриотического и  духовно- нравственного воспитания молодежи, создание условий для вовлечения молодежи в общественно-политическую, социальную и культурную жизнь общества, для формирования здорового образа жизни»</t>
  </si>
  <si>
    <t>МП " Физическая культура и спорт в Конаковском районе" на 2021-2025 годы</t>
  </si>
  <si>
    <t>Подпрограмма 2 "Подготовка спортивного резерва, развитие спорта в учреждениях спортивной направленности»</t>
  </si>
  <si>
    <t>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 за счет средств областного бюджета</t>
  </si>
  <si>
    <t>Задача 5 "Участие обучающихся общеобразовательных организаций в социально-значимых региональных проектах"</t>
  </si>
  <si>
    <t>Подпрограмма 5 "Создание условий для развития системы отдыха и оздоровления детей"</t>
  </si>
  <si>
    <t>0130120050</t>
  </si>
  <si>
    <t>0120511080</t>
  </si>
  <si>
    <t>Защита населения и территории от чрезвычайных ситуаций природного и техногенного характера, пожарная безопасность</t>
  </si>
  <si>
    <t>0210400000</t>
  </si>
  <si>
    <t>0210420010</t>
  </si>
  <si>
    <t>06102L4970</t>
  </si>
  <si>
    <t>Задача 2 "Продвижение Конаковского района  на рынке организованного туризма"</t>
  </si>
  <si>
    <t xml:space="preserve">Уплата иных платежей </t>
  </si>
  <si>
    <t>Мероприятия</t>
  </si>
  <si>
    <t>Худяков В.Н.</t>
  </si>
  <si>
    <t>МБДОУ детский сад №1 с. Селихово</t>
  </si>
  <si>
    <t>Володина Л.С.</t>
  </si>
  <si>
    <t>МБДОУ детский сад №6 г. Конаково</t>
  </si>
  <si>
    <t>Катышева С.В.</t>
  </si>
  <si>
    <t>МБДОУ детский сад №1 п. Радченко</t>
  </si>
  <si>
    <t>МБДОУ детский сад №1 с. Городня</t>
  </si>
  <si>
    <t>Корешков В.В.</t>
  </si>
  <si>
    <t>МБДОУ детский сад №1 д. Мокшино</t>
  </si>
  <si>
    <t>МБОУ СОШ №1 п. Новозавидовский</t>
  </si>
  <si>
    <t>МБОУ СОШ №2 п. Редкино</t>
  </si>
  <si>
    <t>МБОУ СОШ с. Завидово</t>
  </si>
  <si>
    <t>МБОУ СОШ №1 г. Конаково</t>
  </si>
  <si>
    <t>Сумма,  тыс.руб.</t>
  </si>
  <si>
    <t xml:space="preserve">                                                     Перечень мероприятий по обращениям, поступающим к депутатам</t>
  </si>
  <si>
    <t>Межбюджетные трансферты общего характера  бюджетам бюджетной системы Российской Федерации</t>
  </si>
  <si>
    <t xml:space="preserve">"О бюджете Конаковского района </t>
  </si>
  <si>
    <t>МП  «Развитие транспортного комплекса  и дорожного хозяйства Конаковского района Тверской области" на 2021-2025 годы</t>
  </si>
  <si>
    <t>МБДОУ детский сад №2 п. Новозавидовский</t>
  </si>
  <si>
    <t>0420300000</t>
  </si>
  <si>
    <t>Задача 3 "Реализация муниципального проекта "Спорт-норма жизни"</t>
  </si>
  <si>
    <t>032R311090</t>
  </si>
  <si>
    <t>032R3S1090</t>
  </si>
  <si>
    <t>Реконструкция системы теплоснабжения в с.Дмитрова Гора Конаковского района Тверской области</t>
  </si>
  <si>
    <t>1010220120</t>
  </si>
  <si>
    <t>9940020190</t>
  </si>
  <si>
    <t>Иные выплаты государственных (муниципальных) органов привлекаемым лицам</t>
  </si>
  <si>
    <t>0190120070</t>
  </si>
  <si>
    <t>1010220100</t>
  </si>
  <si>
    <t>Утверждено по бюджету     2024</t>
  </si>
  <si>
    <t>Оплата взносов за капитальный ремонт жилых помещений, находящихся в  собственности Конаковского муниципального района</t>
  </si>
  <si>
    <t xml:space="preserve">                                                Приложение 6</t>
  </si>
  <si>
    <t>МБДОУ детский сад №1 д. Старое Мелково</t>
  </si>
  <si>
    <t>МБДОУ детский сад №1 п. Новозавидовский</t>
  </si>
  <si>
    <t>МБУ РМЦ ДК «Современник»</t>
  </si>
  <si>
    <t>Москвин А.Г.</t>
  </si>
  <si>
    <t>МБОУ СОШ д. Ручьи</t>
  </si>
  <si>
    <t>МБДОУ детский сад №1 д. Вахонино</t>
  </si>
  <si>
    <t>МБДОУ детский сад №11 г. Конаково</t>
  </si>
  <si>
    <t>Обеспечения бесплатным питанием обучающихся с ОВЗ, получающих образование на дому</t>
  </si>
  <si>
    <t>0730000000</t>
  </si>
  <si>
    <t>Подпрограмма 3 "Обеспечение комплексной безопасности муниципальных образовательных учреждений Конаковского района"</t>
  </si>
  <si>
    <t>0730100000</t>
  </si>
  <si>
    <t>Задача 1 "Создание безопасных условий для пребывания обучающихся  в муниципальных образовательных учреждениях Конаковского района"</t>
  </si>
  <si>
    <t>Проведение мероприятий, направленных на обеспечение антитеррористической защищенности объектов (территорий) муниципальных образовательных учреждений</t>
  </si>
  <si>
    <t>0730120120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</si>
  <si>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бюджета Конаковского района</t>
  </si>
  <si>
    <t>01201S1330</t>
  </si>
  <si>
    <t>01201L7502</t>
  </si>
  <si>
    <r>
      <t>Реализация мероприятий по модернизации школьных систем образования (проведение капитального ремонта зданий муниципальных общеобразовательных организаций и оснащение их оборудованием)</t>
    </r>
    <r>
      <rPr>
        <sz val="9"/>
        <rFont val="Arial"/>
        <family val="2"/>
        <charset val="204"/>
      </rPr>
      <t xml:space="preserve"> </t>
    </r>
  </si>
  <si>
    <t>0120420050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</si>
  <si>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</si>
  <si>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04203S0480</t>
  </si>
  <si>
    <t xml:space="preserve">Обеспечение уровня финансирования физкультурно-спортивных организаций и учреждений дополнительного образования,
осуществляющих спортивную подготовку  за счет средств местного бюджета
</t>
  </si>
  <si>
    <t>МП «Развитие отрасли «Культура» в Конаковском районе Тверской области" на 2021-2025 годы</t>
  </si>
  <si>
    <t>10101S0100</t>
  </si>
  <si>
    <t>Развитие системы газоснабжения населенных пунктов Конаковского района за счет средств местного бюджета</t>
  </si>
  <si>
    <t>0120111330</t>
  </si>
  <si>
    <t>Реализация мероприятий по модернизации систем школьного образования  (в части проведения капитального ремонта муниципальных образовательных организаций и оснащения их оборудованием) за счет средств областного бюджета</t>
  </si>
  <si>
    <t>Осуществление части полномочий по организации в границах поселения водоснабжения населения и водоотведения</t>
  </si>
  <si>
    <t>9950040760</t>
  </si>
  <si>
    <t xml:space="preserve">  </t>
  </si>
  <si>
    <t>Благоустройство</t>
  </si>
  <si>
    <t>Расходы муниципальных дошкольных образовательных учреждений за счет средств, поступающих в бюджет Конаковского района в виде благотворительной помощи</t>
  </si>
  <si>
    <t>0110120060</t>
  </si>
  <si>
    <t>Ликвидация мест несанкционированного размещения твердых коммунальных отходов</t>
  </si>
  <si>
    <t>1010220160</t>
  </si>
  <si>
    <t xml:space="preserve">                     Конаковского района от __12.2022 №___</t>
  </si>
  <si>
    <t>на 2023 год и на плановый период 2024 и 2025 годов"</t>
  </si>
  <si>
    <t>Проведение конкурса "Туристический сувенир Конаковского района"</t>
  </si>
  <si>
    <t>Изготовление туристических сувениров Конаковского района</t>
  </si>
  <si>
    <t>0910120060</t>
  </si>
  <si>
    <t>Устройство и ремонт ограждений в муниципальных образовательных учреждениях</t>
  </si>
  <si>
    <t>0730120070</t>
  </si>
  <si>
    <t>Проведение мероприятий, направленных на обеспечение пожарной безопасности муниципальных образовательных учреждений</t>
  </si>
  <si>
    <t>0730120090</t>
  </si>
  <si>
    <t>9990020090</t>
  </si>
  <si>
    <t>Утверждено по бюджету     2025</t>
  </si>
  <si>
    <t xml:space="preserve">Об утверждении Положения о присвоении 
звания «Почетный гражданин Конаковского района» 
</t>
  </si>
  <si>
    <t xml:space="preserve">Субсидии (гранты в форме субсидий), не подлежащие казначейскому сопровождению
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</si>
  <si>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оказанем услуг, не подлежащие казначейскому сопровождению</t>
  </si>
  <si>
    <t>Обеспечение деятельности руководителя  и  заместителя контрольно-ревизионной комиссии</t>
  </si>
  <si>
    <t>Обеспечение проведение выборов и референдумов</t>
  </si>
  <si>
    <t>0210220030</t>
  </si>
  <si>
    <t>Реализация мероприятий по обращениям, поступающим к депутатам Собрания депутатов Конаковского района</t>
  </si>
  <si>
    <t>Распределение бюджетных ассигнований  бюджета района по разделам и подразделам классификации расходов бюджетов на 2023 год и на плановый период 2024 и 2025 годов</t>
  </si>
  <si>
    <t>Распределение бюджетных ассигнований  бюджета  района по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 на 2023 год  и на плановый период 2024 и 2025 годов</t>
  </si>
  <si>
    <t>Распределение бюджетных ассигнований  бюджета района по целевым статьям (муниципальным программам и непрограммным направлениям деятельности), группам и элементам видов расходов классификации расходов бюджетов на 2023 год и на плановый период 2024 и 2025 годов</t>
  </si>
  <si>
    <t xml:space="preserve">Ведомственная структура расходов   бюджета района  по главным распорядителям бюджетных средств, разделам, подразделам, целевым статьям (муниципальным программам и не программным направлениям деятельности), группам и элементам видов расходов классификации расходов бюджетов на 2023 год  и на плановый период 2024 и 2025 годов </t>
  </si>
  <si>
    <t>Общий объем бюджетных ассигнований, направляемых на  исполнение публичных нормативных обязательств на 2023 год и на плановый период 2024 и 2025годов</t>
  </si>
  <si>
    <t xml:space="preserve">Приобретение спецодежды для сотрудников </t>
  </si>
  <si>
    <t xml:space="preserve">Приобретение и установка окон в помещениях </t>
  </si>
  <si>
    <t>Замена линолеума в помещении спальни группы №2</t>
  </si>
  <si>
    <t>Приобретение посуды и кухонного инвентаря</t>
  </si>
  <si>
    <t>Косметический ремонт лестничного пролета первого и второго этажа</t>
  </si>
  <si>
    <t xml:space="preserve">Приобретение стиральной машины </t>
  </si>
  <si>
    <t>Замена кровли крыльца</t>
  </si>
  <si>
    <t>Приобретение малых форм для прогулочных участков детского сада</t>
  </si>
  <si>
    <t>Ремонт полов в кабинетах</t>
  </si>
  <si>
    <t>МБДОУ детский сад №9 г. Конаково</t>
  </si>
  <si>
    <t xml:space="preserve">Приобретение картофелеочистительной машины </t>
  </si>
  <si>
    <t>Приобретение светильников, холодильника в пищеблок</t>
  </si>
  <si>
    <t>Приобретение и замена окон</t>
  </si>
  <si>
    <t>Приобретение детских стульев</t>
  </si>
  <si>
    <t>Установка системы ограничения доступа в помещения (домофон)</t>
  </si>
  <si>
    <t>Приобретение спецодежды, полотенец, утюгов электрических</t>
  </si>
  <si>
    <t>Приобретение мармита в столовую</t>
  </si>
  <si>
    <t>Приобретение и установка оборудования для столовой</t>
  </si>
  <si>
    <t>Приобретение и замена оконных блоков в медицинском кабинете и в группе №1</t>
  </si>
  <si>
    <t xml:space="preserve">Приобретение пылесоса, запасных частей для бензиновой газонокосилки, уборочного инвентаря </t>
  </si>
  <si>
    <t>Ремонт кабинета физики</t>
  </si>
  <si>
    <t>Приобретение и замена окон в учебном кабинете №24</t>
  </si>
  <si>
    <t>Приобретение и замена окон в коридоре (рекреации) второго этажа</t>
  </si>
  <si>
    <t>Приобретение уличного игрового оборудования</t>
  </si>
  <si>
    <t>Изготовление и монтаж железной двери</t>
  </si>
  <si>
    <t>Приобретение двухкамерного холодильника</t>
  </si>
  <si>
    <t>МБДОУ детский сад №12 г. Конаково</t>
  </si>
  <si>
    <t>Приобретение и замена окон в группе №3</t>
  </si>
  <si>
    <t>Приобретение офисной мебели</t>
  </si>
  <si>
    <t>Приобретение мягкого инвентаря</t>
  </si>
  <si>
    <t>Приобретение детской игровой мебели</t>
  </si>
  <si>
    <t>Приобретение детской столовой посуды</t>
  </si>
  <si>
    <t>Ремонт коридора и кабинетов 1этажа</t>
  </si>
  <si>
    <t>Замена полов в помещениях детского сада</t>
  </si>
  <si>
    <t>МБДОУ детский сад №14 г. Конаково</t>
  </si>
  <si>
    <t>Приобретение детских кроватей</t>
  </si>
  <si>
    <t>Ремонт полов</t>
  </si>
  <si>
    <t>Ремонт пола в кабинете №2</t>
  </si>
  <si>
    <t>Обустройство асфальтового покрытия дорожки при входе в школу и контейнерной площадки под мусор</t>
  </si>
  <si>
    <t>МБОУ СОШ №2 п.Новозавидовский</t>
  </si>
  <si>
    <t>Приобретение стендов и перил для обеспечения безопасного спуска-подъема по лестницам</t>
  </si>
  <si>
    <t>МБОУ СОШ д. Вахонино</t>
  </si>
  <si>
    <t>МБОУ СОШ №7г. Конаково</t>
  </si>
  <si>
    <t>МБОУ СОШ д. Старое Мелково</t>
  </si>
  <si>
    <t>МБОУ СОШ п. Козлово</t>
  </si>
  <si>
    <t>МБОУ СОШ п. Озерки</t>
  </si>
  <si>
    <t>МБОУ СОШ №2 г. Конаково</t>
  </si>
  <si>
    <t>МБДОУ НОШ п. 2-е Моховое</t>
  </si>
  <si>
    <t>МБОУ СОШ №2  п.Редкино</t>
  </si>
  <si>
    <t>МБОУ СОШ № 8 г. Конаково</t>
  </si>
  <si>
    <t xml:space="preserve">                                                       Собрания депутатов Конаковского района на 2023 год</t>
  </si>
  <si>
    <t xml:space="preserve">Объекты финансирования </t>
  </si>
  <si>
    <t xml:space="preserve">                                                Приложение 5</t>
  </si>
  <si>
    <t xml:space="preserve">                                                Приложение 7</t>
  </si>
  <si>
    <t xml:space="preserve">                                                Приложение 8</t>
  </si>
  <si>
    <t xml:space="preserve">                                                Приложение 9</t>
  </si>
  <si>
    <t xml:space="preserve">Приобретение термосов и термоконтейнеров 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</si>
</sst>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\-??&quot;р.&quot;_-;_-@_-"/>
    <numFmt numFmtId="165" formatCode="_-* #,##0_р_._-;\-* #,##0_р_._-;_-* \-_р_._-;_-@_-"/>
    <numFmt numFmtId="166" formatCode="0.0"/>
    <numFmt numFmtId="167" formatCode="0.000"/>
    <numFmt numFmtId="168" formatCode="#,##0.000"/>
    <numFmt numFmtId="169" formatCode="#,##0.000\ _₽"/>
  </numFmts>
  <fonts count="40"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1"/>
    </font>
    <font>
      <sz val="9"/>
      <name val="Arial Cyr"/>
      <charset val="204"/>
    </font>
    <font>
      <sz val="13"/>
      <name val="Times New Roman"/>
      <family val="1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b/>
      <i/>
      <sz val="9"/>
      <color rgb="FFFF0000"/>
      <name val="Arial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9">
    <xf numFmtId="0" fontId="0" fillId="0" borderId="0">
      <alignment vertical="top"/>
    </xf>
    <xf numFmtId="164" fontId="11" fillId="0" borderId="0" applyFill="0" applyBorder="0" applyProtection="0">
      <alignment vertical="top"/>
    </xf>
    <xf numFmtId="164" fontId="11" fillId="0" borderId="0" applyFill="0" applyBorder="0" applyProtection="0">
      <alignment vertical="top"/>
    </xf>
    <xf numFmtId="0" fontId="1" fillId="0" borderId="0">
      <alignment vertical="top" wrapText="1"/>
    </xf>
    <xf numFmtId="0" fontId="12" fillId="0" borderId="0"/>
    <xf numFmtId="165" fontId="11" fillId="0" borderId="0" applyFill="0" applyBorder="0" applyProtection="0">
      <alignment vertical="top"/>
    </xf>
    <xf numFmtId="0" fontId="20" fillId="0" borderId="0" applyNumberFormat="0" applyFill="0" applyBorder="0" applyAlignment="0" applyProtection="0">
      <alignment vertical="top"/>
      <protection locked="0"/>
    </xf>
    <xf numFmtId="0" fontId="26" fillId="0" borderId="0">
      <alignment vertical="center" wrapText="1"/>
    </xf>
    <xf numFmtId="0" fontId="26" fillId="0" borderId="0">
      <alignment horizontal="right" vertical="center" wrapText="1"/>
    </xf>
    <xf numFmtId="0" fontId="26" fillId="0" borderId="0">
      <alignment vertical="center"/>
    </xf>
    <xf numFmtId="0" fontId="26" fillId="0" borderId="0"/>
    <xf numFmtId="0" fontId="27" fillId="0" borderId="0">
      <alignment horizontal="center"/>
    </xf>
    <xf numFmtId="0" fontId="27" fillId="0" borderId="0">
      <alignment wrapText="1"/>
    </xf>
    <xf numFmtId="0" fontId="27" fillId="0" borderId="0"/>
    <xf numFmtId="0" fontId="27" fillId="0" borderId="0">
      <alignment horizontal="center" vertical="center" wrapText="1"/>
    </xf>
    <xf numFmtId="0" fontId="27" fillId="0" borderId="11">
      <alignment horizontal="center"/>
    </xf>
    <xf numFmtId="0" fontId="27" fillId="0" borderId="0">
      <alignment horizontal="center" vertical="top"/>
    </xf>
    <xf numFmtId="0" fontId="27" fillId="0" borderId="12">
      <alignment horizontal="center" vertical="top"/>
    </xf>
    <xf numFmtId="0" fontId="27" fillId="0" borderId="11">
      <alignment horizontal="center" shrinkToFit="1"/>
    </xf>
    <xf numFmtId="0" fontId="28" fillId="0" borderId="0">
      <alignment horizontal="center" vertical="center" wrapText="1"/>
    </xf>
    <xf numFmtId="0" fontId="29" fillId="0" borderId="0"/>
    <xf numFmtId="0" fontId="29" fillId="0" borderId="13">
      <alignment horizontal="center" vertical="center"/>
    </xf>
    <xf numFmtId="0" fontId="26" fillId="0" borderId="0">
      <alignment horizontal="center" vertical="center" wrapText="1"/>
    </xf>
    <xf numFmtId="0" fontId="29" fillId="0" borderId="14">
      <alignment horizontal="right"/>
    </xf>
    <xf numFmtId="0" fontId="29" fillId="0" borderId="15">
      <alignment horizontal="center"/>
    </xf>
    <xf numFmtId="49" fontId="29" fillId="0" borderId="16">
      <alignment horizontal="center"/>
    </xf>
    <xf numFmtId="0" fontId="26" fillId="0" borderId="0">
      <alignment horizontal="left" vertical="center" wrapText="1"/>
    </xf>
    <xf numFmtId="0" fontId="29" fillId="0" borderId="16">
      <alignment horizontal="center" wrapText="1"/>
    </xf>
    <xf numFmtId="0" fontId="26" fillId="0" borderId="11">
      <alignment horizontal="left" vertical="center" wrapText="1"/>
    </xf>
    <xf numFmtId="0" fontId="29" fillId="0" borderId="16">
      <alignment horizontal="center"/>
    </xf>
    <xf numFmtId="0" fontId="29" fillId="0" borderId="17">
      <alignment horizontal="center"/>
    </xf>
    <xf numFmtId="0" fontId="30" fillId="0" borderId="0">
      <alignment vertical="center" wrapText="1"/>
    </xf>
    <xf numFmtId="0" fontId="31" fillId="0" borderId="0">
      <alignment vertical="center"/>
    </xf>
    <xf numFmtId="0" fontId="31" fillId="0" borderId="0"/>
    <xf numFmtId="0" fontId="32" fillId="0" borderId="0">
      <alignment horizontal="center" vertical="center" wrapText="1"/>
    </xf>
    <xf numFmtId="0" fontId="29" fillId="0" borderId="0">
      <alignment vertical="center"/>
    </xf>
    <xf numFmtId="0" fontId="27" fillId="0" borderId="0">
      <alignment horizontal="right" vertical="center"/>
    </xf>
    <xf numFmtId="0" fontId="26" fillId="0" borderId="18">
      <alignment horizontal="center" vertical="center" wrapText="1"/>
    </xf>
    <xf numFmtId="0" fontId="26" fillId="0" borderId="18">
      <alignment horizontal="center" vertical="center" wrapText="1"/>
    </xf>
    <xf numFmtId="0" fontId="26" fillId="0" borderId="18">
      <alignment horizontal="center" vertical="center" wrapText="1"/>
    </xf>
    <xf numFmtId="0" fontId="26" fillId="0" borderId="19">
      <alignment horizontal="center" vertical="center" shrinkToFit="1"/>
    </xf>
    <xf numFmtId="0" fontId="26" fillId="0" borderId="19">
      <alignment horizontal="center" vertical="center" shrinkToFit="1"/>
    </xf>
    <xf numFmtId="0" fontId="26" fillId="0" borderId="20">
      <alignment horizontal="center" vertical="center" wrapText="1"/>
    </xf>
    <xf numFmtId="0" fontId="26" fillId="0" borderId="18">
      <alignment horizontal="center" vertical="center" wrapText="1"/>
    </xf>
    <xf numFmtId="0" fontId="31" fillId="0" borderId="13">
      <alignment horizontal="center"/>
    </xf>
    <xf numFmtId="0" fontId="26" fillId="0" borderId="21">
      <alignment horizontal="left" vertical="center" wrapText="1"/>
    </xf>
    <xf numFmtId="49" fontId="26" fillId="0" borderId="22">
      <alignment horizontal="center" vertical="center" shrinkToFit="1"/>
    </xf>
    <xf numFmtId="49" fontId="26" fillId="0" borderId="18">
      <alignment horizontal="center" vertical="center"/>
    </xf>
    <xf numFmtId="49" fontId="33" fillId="0" borderId="18">
      <alignment horizontal="center" vertical="center" shrinkToFit="1"/>
    </xf>
    <xf numFmtId="4" fontId="26" fillId="0" borderId="18">
      <alignment horizontal="right" vertical="center"/>
    </xf>
    <xf numFmtId="0" fontId="33" fillId="0" borderId="23">
      <alignment horizontal="left" vertical="center" wrapText="1" indent="1"/>
    </xf>
    <xf numFmtId="49" fontId="33" fillId="0" borderId="22">
      <alignment horizontal="center" vertical="center" shrinkToFit="1"/>
    </xf>
    <xf numFmtId="4" fontId="33" fillId="0" borderId="18">
      <alignment horizontal="right" vertical="center"/>
    </xf>
    <xf numFmtId="0" fontId="26" fillId="0" borderId="0">
      <alignment horizontal="center" vertical="center"/>
    </xf>
    <xf numFmtId="0" fontId="31" fillId="0" borderId="24"/>
    <xf numFmtId="0" fontId="27" fillId="0" borderId="0">
      <alignment vertical="center"/>
    </xf>
    <xf numFmtId="0" fontId="27" fillId="0" borderId="0">
      <alignment horizontal="left" vertical="center"/>
    </xf>
    <xf numFmtId="0" fontId="27" fillId="0" borderId="0">
      <alignment horizontal="left" vertical="center" wrapText="1"/>
    </xf>
    <xf numFmtId="14" fontId="29" fillId="0" borderId="0">
      <alignment vertical="center" wrapText="1"/>
    </xf>
  </cellStyleXfs>
  <cellXfs count="271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9" fillId="0" borderId="0" xfId="0" applyNumberFormat="1" applyFont="1" applyFill="1" applyBorder="1" applyAlignment="1" applyProtection="1">
      <alignment horizontal="right" vertical="top"/>
    </xf>
    <xf numFmtId="49" fontId="9" fillId="0" borderId="0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49" fontId="7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49" fontId="2" fillId="0" borderId="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/>
    </xf>
    <xf numFmtId="0" fontId="2" fillId="0" borderId="1" xfId="2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/>
    </xf>
    <xf numFmtId="49" fontId="7" fillId="0" borderId="4" xfId="0" applyNumberFormat="1" applyFont="1" applyFill="1" applyBorder="1" applyAlignment="1" applyProtection="1">
      <alignment vertical="top"/>
    </xf>
    <xf numFmtId="49" fontId="7" fillId="0" borderId="3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/>
    </xf>
    <xf numFmtId="0" fontId="14" fillId="0" borderId="1" xfId="4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top" wrapText="1"/>
    </xf>
    <xf numFmtId="0" fontId="7" fillId="0" borderId="3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15" fillId="0" borderId="1" xfId="0" applyFont="1" applyBorder="1">
      <alignment vertical="top"/>
    </xf>
    <xf numFmtId="0" fontId="5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14" fontId="0" fillId="0" borderId="1" xfId="0" applyNumberForma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 applyProtection="1">
      <alignment horizontal="right" vertical="top"/>
    </xf>
    <xf numFmtId="0" fontId="13" fillId="0" borderId="1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49" fontId="17" fillId="0" borderId="1" xfId="5" applyNumberFormat="1" applyFont="1" applyFill="1" applyBorder="1" applyAlignment="1" applyProtection="1">
      <alignment horizontal="center" vertical="top" wrapText="1"/>
    </xf>
    <xf numFmtId="0" fontId="17" fillId="0" borderId="1" xfId="5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right" vertical="top"/>
    </xf>
    <xf numFmtId="0" fontId="2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 applyProtection="1">
      <alignment horizontal="right" vertical="top" wrapText="1"/>
    </xf>
    <xf numFmtId="0" fontId="2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/>
    </xf>
    <xf numFmtId="49" fontId="7" fillId="0" borderId="2" xfId="0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vertical="top"/>
    </xf>
    <xf numFmtId="0" fontId="2" fillId="0" borderId="0" xfId="0" applyFont="1" applyFill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0" borderId="7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0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right" vertical="center"/>
    </xf>
    <xf numFmtId="49" fontId="2" fillId="0" borderId="2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>
      <alignment vertical="top"/>
    </xf>
    <xf numFmtId="49" fontId="18" fillId="0" borderId="1" xfId="0" applyNumberFormat="1" applyFont="1" applyFill="1" applyBorder="1" applyAlignment="1" applyProtection="1">
      <alignment horizontal="center" vertical="top"/>
    </xf>
    <xf numFmtId="0" fontId="18" fillId="0" borderId="1" xfId="0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>
      <alignment vertical="top"/>
    </xf>
    <xf numFmtId="49" fontId="18" fillId="0" borderId="1" xfId="0" applyNumberFormat="1" applyFont="1" applyFill="1" applyBorder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6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>
      <alignment vertical="top"/>
    </xf>
    <xf numFmtId="49" fontId="13" fillId="3" borderId="1" xfId="0" applyNumberFormat="1" applyFont="1" applyFill="1" applyBorder="1" applyAlignment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top"/>
    </xf>
    <xf numFmtId="49" fontId="18" fillId="3" borderId="1" xfId="0" applyNumberFormat="1" applyFont="1" applyFill="1" applyBorder="1" applyAlignment="1" applyProtection="1">
      <alignment horizontal="center" vertical="top"/>
    </xf>
    <xf numFmtId="49" fontId="16" fillId="0" borderId="1" xfId="0" applyNumberFormat="1" applyFont="1" applyFill="1" applyBorder="1" applyAlignment="1" applyProtection="1">
      <alignment horizontal="center" vertical="top"/>
    </xf>
    <xf numFmtId="0" fontId="18" fillId="0" borderId="1" xfId="1" applyNumberFormat="1" applyFont="1" applyFill="1" applyBorder="1" applyAlignment="1" applyProtection="1">
      <alignment horizontal="center" vertical="top" wrapText="1"/>
    </xf>
    <xf numFmtId="49" fontId="19" fillId="0" borderId="1" xfId="5" applyNumberFormat="1" applyFont="1" applyFill="1" applyBorder="1" applyAlignment="1" applyProtection="1">
      <alignment horizontal="center" vertical="top" wrapText="1"/>
    </xf>
    <xf numFmtId="0" fontId="19" fillId="0" borderId="1" xfId="5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 applyProtection="1">
      <alignment horizontal="center" vertical="top" wrapText="1"/>
    </xf>
    <xf numFmtId="49" fontId="18" fillId="0" borderId="1" xfId="0" applyNumberFormat="1" applyFont="1" applyFill="1" applyBorder="1" applyAlignment="1" applyProtection="1">
      <alignment horizontal="center" vertical="top" wrapText="1"/>
    </xf>
    <xf numFmtId="167" fontId="0" fillId="0" borderId="0" xfId="0" applyNumberFormat="1" applyFont="1" applyFill="1" applyBorder="1" applyAlignment="1" applyProtection="1">
      <alignment vertical="top"/>
    </xf>
    <xf numFmtId="0" fontId="13" fillId="0" borderId="1" xfId="0" applyNumberFormat="1" applyFont="1" applyFill="1" applyBorder="1" applyAlignment="1" applyProtection="1">
      <alignment horizontal="center" vertical="top"/>
    </xf>
    <xf numFmtId="49" fontId="5" fillId="0" borderId="1" xfId="0" applyNumberFormat="1" applyFont="1" applyFill="1" applyBorder="1" applyAlignment="1" applyProtection="1">
      <alignment horizontal="center" vertical="top"/>
    </xf>
    <xf numFmtId="0" fontId="0" fillId="0" borderId="0" xfId="0" applyBorder="1">
      <alignment vertical="top"/>
    </xf>
    <xf numFmtId="0" fontId="22" fillId="0" borderId="0" xfId="0" applyFont="1" applyAlignment="1">
      <alignment horizontal="center" vertical="top"/>
    </xf>
    <xf numFmtId="169" fontId="2" fillId="0" borderId="1" xfId="0" applyNumberFormat="1" applyFont="1" applyFill="1" applyBorder="1" applyAlignment="1" applyProtection="1">
      <alignment horizontal="center" vertical="top"/>
    </xf>
    <xf numFmtId="49" fontId="2" fillId="3" borderId="1" xfId="0" applyNumberFormat="1" applyFont="1" applyFill="1" applyBorder="1" applyAlignment="1" applyProtection="1">
      <alignment horizontal="center" vertical="top"/>
    </xf>
    <xf numFmtId="169" fontId="2" fillId="0" borderId="1" xfId="0" applyNumberFormat="1" applyFont="1" applyFill="1" applyBorder="1" applyAlignment="1" applyProtection="1">
      <alignment horizontal="center" vertical="top" wrapText="1"/>
    </xf>
    <xf numFmtId="168" fontId="7" fillId="0" borderId="1" xfId="0" applyNumberFormat="1" applyFont="1" applyFill="1" applyBorder="1" applyAlignment="1" applyProtection="1">
      <alignment horizontal="right" vertical="top"/>
    </xf>
    <xf numFmtId="168" fontId="2" fillId="0" borderId="1" xfId="0" applyNumberFormat="1" applyFont="1" applyFill="1" applyBorder="1" applyAlignment="1" applyProtection="1">
      <alignment horizontal="right" vertical="center"/>
    </xf>
    <xf numFmtId="168" fontId="2" fillId="0" borderId="1" xfId="0" applyNumberFormat="1" applyFont="1" applyFill="1" applyBorder="1" applyAlignment="1" applyProtection="1">
      <alignment horizontal="right" vertical="center" wrapText="1"/>
    </xf>
    <xf numFmtId="168" fontId="2" fillId="0" borderId="1" xfId="0" applyNumberFormat="1" applyFont="1" applyFill="1" applyBorder="1" applyAlignment="1" applyProtection="1">
      <alignment vertical="center"/>
    </xf>
    <xf numFmtId="168" fontId="7" fillId="0" borderId="1" xfId="0" applyNumberFormat="1" applyFont="1" applyFill="1" applyBorder="1" applyAlignment="1" applyProtection="1">
      <alignment horizontal="right" vertical="center"/>
    </xf>
    <xf numFmtId="168" fontId="7" fillId="0" borderId="1" xfId="0" applyNumberFormat="1" applyFont="1" applyFill="1" applyBorder="1" applyAlignment="1" applyProtection="1">
      <alignment vertical="center"/>
    </xf>
    <xf numFmtId="168" fontId="2" fillId="0" borderId="1" xfId="0" applyNumberFormat="1" applyFont="1" applyFill="1" applyBorder="1" applyAlignment="1" applyProtection="1">
      <alignment horizontal="right" vertical="top"/>
    </xf>
    <xf numFmtId="168" fontId="7" fillId="0" borderId="8" xfId="0" applyNumberFormat="1" applyFont="1" applyFill="1" applyBorder="1" applyAlignment="1" applyProtection="1">
      <alignment vertical="top"/>
    </xf>
    <xf numFmtId="169" fontId="7" fillId="0" borderId="1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/>
    </xf>
    <xf numFmtId="169" fontId="2" fillId="0" borderId="7" xfId="0" applyNumberFormat="1" applyFont="1" applyFill="1" applyBorder="1" applyAlignment="1" applyProtection="1">
      <alignment horizontal="center" vertical="top"/>
    </xf>
    <xf numFmtId="169" fontId="18" fillId="0" borderId="1" xfId="0" applyNumberFormat="1" applyFont="1" applyFill="1" applyBorder="1" applyAlignment="1" applyProtection="1">
      <alignment horizontal="center" vertical="top" wrapText="1"/>
    </xf>
    <xf numFmtId="169" fontId="2" fillId="0" borderId="2" xfId="0" applyNumberFormat="1" applyFont="1" applyFill="1" applyBorder="1" applyAlignment="1" applyProtection="1">
      <alignment horizontal="center" vertical="top"/>
    </xf>
    <xf numFmtId="169" fontId="2" fillId="0" borderId="1" xfId="0" applyNumberFormat="1" applyFont="1" applyFill="1" applyBorder="1" applyAlignment="1">
      <alignment horizontal="center" vertical="top"/>
    </xf>
    <xf numFmtId="169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 applyProtection="1">
      <alignment horizontal="center" vertical="top"/>
    </xf>
    <xf numFmtId="169" fontId="2" fillId="3" borderId="1" xfId="0" applyNumberFormat="1" applyFont="1" applyFill="1" applyBorder="1" applyAlignment="1" applyProtection="1">
      <alignment horizontal="center" vertical="top"/>
    </xf>
    <xf numFmtId="169" fontId="13" fillId="0" borderId="1" xfId="0" applyNumberFormat="1" applyFont="1" applyFill="1" applyBorder="1" applyAlignment="1" applyProtection="1">
      <alignment horizontal="center" vertical="top"/>
    </xf>
    <xf numFmtId="168" fontId="0" fillId="0" borderId="0" xfId="0" applyNumberFormat="1">
      <alignment vertical="top"/>
    </xf>
    <xf numFmtId="169" fontId="7" fillId="0" borderId="5" xfId="0" applyNumberFormat="1" applyFont="1" applyFill="1" applyBorder="1" applyAlignment="1" applyProtection="1">
      <alignment horizontal="center" vertical="top"/>
    </xf>
    <xf numFmtId="169" fontId="18" fillId="3" borderId="1" xfId="0" applyNumberFormat="1" applyFont="1" applyFill="1" applyBorder="1" applyAlignment="1" applyProtection="1">
      <alignment horizontal="center" vertical="top"/>
    </xf>
    <xf numFmtId="169" fontId="7" fillId="0" borderId="1" xfId="0" applyNumberFormat="1" applyFont="1" applyFill="1" applyBorder="1" applyAlignment="1">
      <alignment horizontal="center" vertical="top" wrapText="1"/>
    </xf>
    <xf numFmtId="169" fontId="7" fillId="0" borderId="3" xfId="0" applyNumberFormat="1" applyFont="1" applyFill="1" applyBorder="1" applyAlignment="1" applyProtection="1">
      <alignment horizontal="center" vertical="top"/>
    </xf>
    <xf numFmtId="166" fontId="0" fillId="0" borderId="0" xfId="0" applyNumberFormat="1" applyBorder="1">
      <alignment vertical="top"/>
    </xf>
    <xf numFmtId="0" fontId="2" fillId="0" borderId="1" xfId="3" applyNumberFormat="1" applyFont="1" applyFill="1" applyBorder="1" applyAlignment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0" fillId="0" borderId="0" xfId="6" applyAlignment="1" applyProtection="1">
      <alignment horizontal="center" vertical="top"/>
    </xf>
    <xf numFmtId="0" fontId="14" fillId="0" borderId="1" xfId="4" applyFont="1" applyFill="1" applyBorder="1" applyAlignment="1">
      <alignment horizontal="center" vertical="top" wrapText="1"/>
    </xf>
    <xf numFmtId="0" fontId="2" fillId="3" borderId="1" xfId="3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Alignment="1">
      <alignment horizontal="center" vertical="top"/>
    </xf>
    <xf numFmtId="169" fontId="2" fillId="0" borderId="0" xfId="0" applyNumberFormat="1" applyFont="1" applyFill="1" applyAlignment="1">
      <alignment horizontal="center" vertical="top"/>
    </xf>
    <xf numFmtId="168" fontId="2" fillId="0" borderId="0" xfId="0" applyNumberFormat="1" applyFont="1" applyFill="1" applyAlignment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top" wrapText="1"/>
    </xf>
    <xf numFmtId="0" fontId="18" fillId="0" borderId="1" xfId="0" applyNumberFormat="1" applyFont="1" applyFill="1" applyBorder="1" applyAlignment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/>
    </xf>
    <xf numFmtId="169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0" fontId="25" fillId="0" borderId="0" xfId="0" applyFont="1" applyAlignment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49" fontId="2" fillId="0" borderId="3" xfId="0" applyNumberFormat="1" applyFont="1" applyFill="1" applyBorder="1" applyAlignment="1" applyProtection="1">
      <alignment horizontal="center" vertical="top"/>
    </xf>
    <xf numFmtId="168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right" vertical="top"/>
    </xf>
    <xf numFmtId="0" fontId="18" fillId="0" borderId="1" xfId="0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36" fillId="0" borderId="26" xfId="0" applyFont="1" applyBorder="1" applyAlignment="1">
      <alignment horizontal="center" vertical="top" wrapText="1"/>
    </xf>
    <xf numFmtId="0" fontId="35" fillId="0" borderId="0" xfId="0" applyFont="1" applyAlignment="1">
      <alignment vertical="top" wrapText="1"/>
    </xf>
    <xf numFmtId="0" fontId="35" fillId="0" borderId="0" xfId="0" applyFont="1" applyBorder="1" applyAlignment="1">
      <alignment vertical="top" wrapText="1"/>
    </xf>
    <xf numFmtId="168" fontId="2" fillId="0" borderId="1" xfId="0" applyNumberFormat="1" applyFont="1" applyFill="1" applyBorder="1" applyAlignment="1" applyProtection="1">
      <alignment horizontal="center" vertical="top"/>
    </xf>
    <xf numFmtId="0" fontId="37" fillId="0" borderId="0" xfId="0" applyFont="1" applyAlignment="1">
      <alignment horizontal="center" vertical="top" wrapText="1"/>
    </xf>
    <xf numFmtId="168" fontId="0" fillId="0" borderId="0" xfId="0" applyNumberFormat="1" applyBorder="1">
      <alignment vertical="top"/>
    </xf>
    <xf numFmtId="168" fontId="7" fillId="0" borderId="0" xfId="0" applyNumberFormat="1" applyFont="1" applyFill="1" applyBorder="1" applyAlignment="1" applyProtection="1">
      <alignment vertical="top"/>
    </xf>
    <xf numFmtId="169" fontId="2" fillId="3" borderId="7" xfId="0" applyNumberFormat="1" applyFont="1" applyFill="1" applyBorder="1" applyAlignment="1" applyProtection="1">
      <alignment horizontal="center" vertical="top"/>
    </xf>
    <xf numFmtId="169" fontId="2" fillId="3" borderId="1" xfId="0" applyNumberFormat="1" applyFont="1" applyFill="1" applyBorder="1" applyAlignment="1">
      <alignment horizontal="center" vertical="top"/>
    </xf>
    <xf numFmtId="169" fontId="7" fillId="3" borderId="1" xfId="0" applyNumberFormat="1" applyFont="1" applyFill="1" applyBorder="1" applyAlignment="1" applyProtection="1">
      <alignment horizontal="center" vertical="top"/>
    </xf>
    <xf numFmtId="0" fontId="2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8" fontId="21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18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9" fontId="38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18" fillId="3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8" fontId="7" fillId="0" borderId="5" xfId="0" applyNumberFormat="1" applyFont="1" applyFill="1" applyBorder="1" applyAlignment="1" applyProtection="1">
      <alignment horizontal="center" vertical="top"/>
    </xf>
    <xf numFmtId="0" fontId="24" fillId="0" borderId="0" xfId="0" applyFont="1" applyAlignment="1">
      <alignment horizontal="justify" vertical="top"/>
    </xf>
    <xf numFmtId="0" fontId="2" fillId="0" borderId="0" xfId="0" applyFont="1" applyFill="1" applyAlignment="1">
      <alignment horizontal="center" vertical="top"/>
    </xf>
    <xf numFmtId="0" fontId="23" fillId="0" borderId="2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39" fillId="0" borderId="0" xfId="0" applyFont="1" applyAlignment="1">
      <alignment horizontal="center" vertical="top"/>
    </xf>
    <xf numFmtId="168" fontId="7" fillId="0" borderId="3" xfId="0" applyNumberFormat="1" applyFont="1" applyFill="1" applyBorder="1" applyAlignment="1" applyProtection="1">
      <alignment horizontal="center" vertical="top"/>
    </xf>
    <xf numFmtId="168" fontId="0" fillId="0" borderId="1" xfId="0" applyNumberFormat="1" applyFont="1" applyFill="1" applyBorder="1" applyAlignment="1" applyProtection="1">
      <alignment horizontal="center" vertical="top"/>
    </xf>
    <xf numFmtId="168" fontId="0" fillId="0" borderId="1" xfId="0" applyNumberFormat="1" applyFont="1" applyFill="1" applyBorder="1" applyAlignment="1" applyProtection="1">
      <alignment horizontal="center" vertical="top" wrapText="1"/>
    </xf>
    <xf numFmtId="168" fontId="5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35" fillId="0" borderId="1" xfId="0" applyFont="1" applyBorder="1">
      <alignment vertical="top"/>
    </xf>
    <xf numFmtId="0" fontId="22" fillId="0" borderId="1" xfId="0" applyFont="1" applyBorder="1">
      <alignment vertical="top"/>
    </xf>
    <xf numFmtId="0" fontId="35" fillId="0" borderId="1" xfId="0" applyFont="1" applyBorder="1" applyAlignment="1">
      <alignment vertical="top"/>
    </xf>
    <xf numFmtId="0" fontId="22" fillId="0" borderId="1" xfId="0" applyFont="1" applyBorder="1" applyAlignment="1">
      <alignment horizontal="center" vertical="top"/>
    </xf>
    <xf numFmtId="167" fontId="23" fillId="0" borderId="1" xfId="0" applyNumberFormat="1" applyFont="1" applyBorder="1" applyAlignment="1">
      <alignment horizontal="center" vertical="top" wrapText="1"/>
    </xf>
    <xf numFmtId="167" fontId="24" fillId="0" borderId="1" xfId="0" applyNumberFormat="1" applyFont="1" applyBorder="1" applyAlignment="1">
      <alignment horizontal="center" vertical="top" wrapText="1"/>
    </xf>
    <xf numFmtId="167" fontId="23" fillId="0" borderId="2" xfId="0" applyNumberFormat="1" applyFont="1" applyBorder="1" applyAlignment="1">
      <alignment horizontal="center" vertical="top" wrapText="1"/>
    </xf>
    <xf numFmtId="0" fontId="35" fillId="0" borderId="27" xfId="0" applyFont="1" applyBorder="1" applyAlignment="1">
      <alignment vertical="top" wrapText="1"/>
    </xf>
    <xf numFmtId="0" fontId="23" fillId="0" borderId="1" xfId="0" applyFont="1" applyBorder="1" applyAlignment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indent="15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6" fillId="0" borderId="10" xfId="0" applyFont="1" applyBorder="1" applyAlignment="1">
      <alignment horizontal="center" vertical="top" wrapText="1"/>
    </xf>
    <xf numFmtId="0" fontId="2" fillId="0" borderId="10" xfId="0" applyNumberFormat="1" applyFont="1" applyFill="1" applyBorder="1" applyAlignment="1" applyProtection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vertical="top" wrapText="1"/>
    </xf>
    <xf numFmtId="0" fontId="23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23" fillId="0" borderId="6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3" fillId="0" borderId="2" xfId="0" applyFont="1" applyBorder="1" applyAlignment="1">
      <alignment vertical="top" wrapText="1"/>
    </xf>
    <xf numFmtId="0" fontId="23" fillId="0" borderId="25" xfId="0" applyFont="1" applyBorder="1" applyAlignment="1">
      <alignment vertical="top" wrapText="1"/>
    </xf>
    <xf numFmtId="0" fontId="0" fillId="0" borderId="25" xfId="0" applyBorder="1" applyAlignment="1">
      <alignment vertical="top" wrapText="1"/>
    </xf>
  </cellXfs>
  <cellStyles count="59">
    <cellStyle name="st107" xfId="27"/>
    <cellStyle name="xl22" xfId="7"/>
    <cellStyle name="xl23" xfId="31"/>
    <cellStyle name="xl24" xfId="35"/>
    <cellStyle name="xl26" xfId="9"/>
    <cellStyle name="xl27" xfId="55"/>
    <cellStyle name="xl28" xfId="58"/>
    <cellStyle name="xl29" xfId="33"/>
    <cellStyle name="xl30" xfId="26"/>
    <cellStyle name="xl31" xfId="8"/>
    <cellStyle name="xl32" xfId="36"/>
    <cellStyle name="xl33" xfId="32"/>
    <cellStyle name="xl35" xfId="53"/>
    <cellStyle name="xl36" xfId="10"/>
    <cellStyle name="xl37" xfId="37"/>
    <cellStyle name="xl38" xfId="43"/>
    <cellStyle name="xl39" xfId="45"/>
    <cellStyle name="xl40" xfId="50"/>
    <cellStyle name="xl41" xfId="54"/>
    <cellStyle name="xl42" xfId="38"/>
    <cellStyle name="xl43" xfId="44"/>
    <cellStyle name="xl44" xfId="46"/>
    <cellStyle name="xl45" xfId="51"/>
    <cellStyle name="xl46" xfId="39"/>
    <cellStyle name="xl47" xfId="47"/>
    <cellStyle name="xl48" xfId="48"/>
    <cellStyle name="xl49" xfId="12"/>
    <cellStyle name="xl50" xfId="13"/>
    <cellStyle name="xl51" xfId="40"/>
    <cellStyle name="xl52" xfId="42"/>
    <cellStyle name="xl53" xfId="49"/>
    <cellStyle name="xl54" xfId="52"/>
    <cellStyle name="xl55" xfId="18"/>
    <cellStyle name="xl56" xfId="19"/>
    <cellStyle name="xl57" xfId="22"/>
    <cellStyle name="xl58" xfId="28"/>
    <cellStyle name="xl59" xfId="20"/>
    <cellStyle name="xl60" xfId="15"/>
    <cellStyle name="xl61" xfId="16"/>
    <cellStyle name="xl62" xfId="23"/>
    <cellStyle name="xl63" xfId="41"/>
    <cellStyle name="xl64" xfId="11"/>
    <cellStyle name="xl65" xfId="14"/>
    <cellStyle name="xl66" xfId="17"/>
    <cellStyle name="xl67" xfId="21"/>
    <cellStyle name="xl68" xfId="24"/>
    <cellStyle name="xl69" xfId="25"/>
    <cellStyle name="xl70" xfId="29"/>
    <cellStyle name="xl71" xfId="30"/>
    <cellStyle name="xl72" xfId="34"/>
    <cellStyle name="xl73" xfId="56"/>
    <cellStyle name="xl74" xfId="57"/>
    <cellStyle name="Гиперссылка" xfId="6" builtinId="8"/>
    <cellStyle name="Денежный" xfId="1" builtinId="4"/>
    <cellStyle name="Денежный_вед. 2013" xfId="2"/>
    <cellStyle name="Обычный" xfId="0" builtinId="0"/>
    <cellStyle name="Обычный_вед. 2013" xfId="3"/>
    <cellStyle name="Обычный_вед. 2014" xfId="4"/>
    <cellStyle name="Финансовый [0]" xfId="5" builtin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6FAFB"/>
      <rgbColor rgb="00BFC5D2"/>
      <rgbColor rgb="00405E83"/>
      <rgbColor rgb="00D2E6FF"/>
      <rgbColor rgb="00000000"/>
      <rgbColor rgb="00DDEDFF"/>
      <rgbColor rgb="00BFD8FF"/>
      <rgbColor rgb="00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BFC5D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2"/>
  <sheetViews>
    <sheetView topLeftCell="A47" zoomScaleNormal="79" workbookViewId="0">
      <selection sqref="A1:H49"/>
    </sheetView>
  </sheetViews>
  <sheetFormatPr defaultColWidth="8.85546875" defaultRowHeight="12"/>
  <cols>
    <col min="1" max="2" width="5.140625" style="2" customWidth="1"/>
    <col min="3" max="3" width="11" style="2" customWidth="1"/>
    <col min="4" max="4" width="5.7109375" style="2" customWidth="1"/>
    <col min="5" max="5" width="36.42578125" style="2" customWidth="1"/>
    <col min="6" max="6" width="11.7109375" style="2" customWidth="1"/>
    <col min="7" max="7" width="12" style="86" customWidth="1"/>
    <col min="8" max="8" width="12.140625" style="86" customWidth="1"/>
    <col min="9" max="9" width="8.85546875" style="86"/>
    <col min="10" max="10" width="11.5703125" style="86" customWidth="1"/>
    <col min="11" max="11" width="10.140625" style="86" customWidth="1"/>
    <col min="12" max="16384" width="8.85546875" style="86"/>
  </cols>
  <sheetData>
    <row r="1" spans="1:8" ht="12.75">
      <c r="E1" s="1"/>
      <c r="F1" s="1"/>
      <c r="G1" s="21" t="s">
        <v>489</v>
      </c>
    </row>
    <row r="2" spans="1:8" ht="12.75">
      <c r="E2" s="1"/>
      <c r="F2" s="1"/>
      <c r="G2" s="6" t="s">
        <v>226</v>
      </c>
    </row>
    <row r="3" spans="1:8" ht="12.75">
      <c r="E3" s="1"/>
      <c r="F3" s="1"/>
      <c r="G3" s="21" t="s">
        <v>653</v>
      </c>
    </row>
    <row r="5" spans="1:8" ht="12.75">
      <c r="G5" s="21" t="s">
        <v>544</v>
      </c>
    </row>
    <row r="6" spans="1:8" ht="12.75">
      <c r="E6" s="3"/>
      <c r="G6" s="6" t="s">
        <v>226</v>
      </c>
    </row>
    <row r="7" spans="1:8" ht="12.75">
      <c r="E7" s="3"/>
      <c r="G7" s="21" t="s">
        <v>52</v>
      </c>
    </row>
    <row r="8" spans="1:8">
      <c r="E8" s="3"/>
    </row>
    <row r="9" spans="1:8">
      <c r="E9" s="4"/>
    </row>
    <row r="10" spans="1:8">
      <c r="E10" s="4"/>
    </row>
    <row r="11" spans="1:8" ht="46.5" customHeight="1">
      <c r="B11" s="245" t="s">
        <v>369</v>
      </c>
      <c r="C11" s="246"/>
      <c r="D11" s="246"/>
      <c r="E11" s="246"/>
      <c r="F11" s="246"/>
      <c r="G11" s="247"/>
      <c r="H11" s="247"/>
    </row>
    <row r="12" spans="1:8">
      <c r="A12" s="244"/>
      <c r="B12" s="244"/>
      <c r="C12" s="244"/>
      <c r="D12" s="244"/>
      <c r="E12" s="244"/>
      <c r="F12" s="244"/>
    </row>
    <row r="13" spans="1:8" ht="36">
      <c r="A13" s="23" t="s">
        <v>16</v>
      </c>
      <c r="B13" s="20" t="s">
        <v>17</v>
      </c>
      <c r="C13" s="10" t="s">
        <v>244</v>
      </c>
      <c r="D13" s="20" t="s">
        <v>245</v>
      </c>
      <c r="E13" s="20" t="s">
        <v>18</v>
      </c>
      <c r="F13" s="42" t="s">
        <v>527</v>
      </c>
      <c r="G13" s="42" t="s">
        <v>528</v>
      </c>
      <c r="H13" s="27" t="s">
        <v>367</v>
      </c>
    </row>
    <row r="14" spans="1:8">
      <c r="A14" s="10" t="s">
        <v>19</v>
      </c>
      <c r="B14" s="10" t="s">
        <v>20</v>
      </c>
      <c r="C14" s="10" t="s">
        <v>59</v>
      </c>
      <c r="D14" s="10" t="s">
        <v>60</v>
      </c>
      <c r="E14" s="20">
        <v>5</v>
      </c>
      <c r="F14" s="43">
        <v>6</v>
      </c>
      <c r="G14" s="87">
        <v>7</v>
      </c>
      <c r="H14" s="87">
        <v>8</v>
      </c>
    </row>
    <row r="15" spans="1:8">
      <c r="A15" s="24" t="s">
        <v>254</v>
      </c>
      <c r="B15" s="24" t="s">
        <v>248</v>
      </c>
      <c r="C15" s="10"/>
      <c r="D15" s="10"/>
      <c r="E15" s="47" t="s">
        <v>21</v>
      </c>
      <c r="F15" s="70">
        <f>F16+F24+F41+F69+F75+F103+F109+F115</f>
        <v>128091.00700000001</v>
      </c>
      <c r="G15" s="70">
        <f>G16+G24+G41+G69+G75+G103+G109+G115</f>
        <v>81710.627999999997</v>
      </c>
      <c r="H15" s="70">
        <f>H16+H24+H41+H69+H75+H103+H109+H115</f>
        <v>82565.928</v>
      </c>
    </row>
    <row r="16" spans="1:8" ht="48">
      <c r="A16" s="24" t="s">
        <v>254</v>
      </c>
      <c r="B16" s="24" t="s">
        <v>294</v>
      </c>
      <c r="C16" s="10"/>
      <c r="D16" s="10"/>
      <c r="E16" s="48" t="s">
        <v>127</v>
      </c>
      <c r="F16" s="70">
        <f>F17</f>
        <v>1931.3</v>
      </c>
      <c r="G16" s="70">
        <f>G17</f>
        <v>1714</v>
      </c>
      <c r="H16" s="70">
        <f>H17</f>
        <v>1714</v>
      </c>
    </row>
    <row r="17" spans="1:8" ht="24">
      <c r="A17" s="10" t="s">
        <v>254</v>
      </c>
      <c r="B17" s="10" t="s">
        <v>294</v>
      </c>
      <c r="C17" s="10" t="s">
        <v>130</v>
      </c>
      <c r="D17" s="20"/>
      <c r="E17" s="48" t="s">
        <v>67</v>
      </c>
      <c r="F17" s="71">
        <f>F19</f>
        <v>1931.3</v>
      </c>
      <c r="G17" s="71">
        <f>G19</f>
        <v>1714</v>
      </c>
      <c r="H17" s="71">
        <f>H19</f>
        <v>1714</v>
      </c>
    </row>
    <row r="18" spans="1:8" ht="36">
      <c r="A18" s="10" t="s">
        <v>254</v>
      </c>
      <c r="B18" s="10" t="s">
        <v>294</v>
      </c>
      <c r="C18" s="10" t="s">
        <v>129</v>
      </c>
      <c r="D18" s="20"/>
      <c r="E18" s="48" t="s">
        <v>64</v>
      </c>
      <c r="F18" s="71"/>
      <c r="G18" s="71"/>
      <c r="H18" s="71"/>
    </row>
    <row r="19" spans="1:8">
      <c r="A19" s="10" t="s">
        <v>254</v>
      </c>
      <c r="B19" s="10" t="s">
        <v>294</v>
      </c>
      <c r="C19" s="10" t="s">
        <v>432</v>
      </c>
      <c r="D19" s="20"/>
      <c r="E19" s="48" t="s">
        <v>136</v>
      </c>
      <c r="F19" s="71">
        <f>F20</f>
        <v>1931.3</v>
      </c>
      <c r="G19" s="71">
        <f>G20</f>
        <v>1714</v>
      </c>
      <c r="H19" s="71">
        <f>H20</f>
        <v>1714</v>
      </c>
    </row>
    <row r="20" spans="1:8" ht="72">
      <c r="A20" s="10" t="s">
        <v>254</v>
      </c>
      <c r="B20" s="10" t="s">
        <v>294</v>
      </c>
      <c r="C20" s="10" t="s">
        <v>432</v>
      </c>
      <c r="D20" s="29" t="s">
        <v>558</v>
      </c>
      <c r="E20" s="49" t="s">
        <v>559</v>
      </c>
      <c r="F20" s="71">
        <f>F21+F22+F23</f>
        <v>1931.3</v>
      </c>
      <c r="G20" s="71">
        <f>G21+G22+G23</f>
        <v>1714</v>
      </c>
      <c r="H20" s="71">
        <f>H21+H22+H23</f>
        <v>1714</v>
      </c>
    </row>
    <row r="21" spans="1:8" ht="24">
      <c r="A21" s="10" t="s">
        <v>254</v>
      </c>
      <c r="B21" s="10" t="s">
        <v>294</v>
      </c>
      <c r="C21" s="10" t="s">
        <v>432</v>
      </c>
      <c r="D21" s="30" t="s">
        <v>560</v>
      </c>
      <c r="E21" s="50" t="s">
        <v>176</v>
      </c>
      <c r="F21" s="71">
        <v>1093</v>
      </c>
      <c r="G21" s="71">
        <v>942</v>
      </c>
      <c r="H21" s="71">
        <v>942</v>
      </c>
    </row>
    <row r="22" spans="1:8" ht="48">
      <c r="A22" s="10" t="s">
        <v>254</v>
      </c>
      <c r="B22" s="10" t="s">
        <v>294</v>
      </c>
      <c r="C22" s="10" t="s">
        <v>432</v>
      </c>
      <c r="D22" s="30" t="s">
        <v>561</v>
      </c>
      <c r="E22" s="50" t="s">
        <v>177</v>
      </c>
      <c r="F22" s="71">
        <v>440.5</v>
      </c>
      <c r="G22" s="71">
        <v>375</v>
      </c>
      <c r="H22" s="71">
        <v>375</v>
      </c>
    </row>
    <row r="23" spans="1:8" ht="60">
      <c r="A23" s="10" t="s">
        <v>254</v>
      </c>
      <c r="B23" s="10" t="s">
        <v>294</v>
      </c>
      <c r="C23" s="10" t="s">
        <v>432</v>
      </c>
      <c r="D23" s="30">
        <v>129</v>
      </c>
      <c r="E23" s="50" t="s">
        <v>178</v>
      </c>
      <c r="F23" s="71">
        <v>397.8</v>
      </c>
      <c r="G23" s="71">
        <v>397</v>
      </c>
      <c r="H23" s="71">
        <v>397</v>
      </c>
    </row>
    <row r="24" spans="1:8" ht="60">
      <c r="A24" s="23" t="s">
        <v>254</v>
      </c>
      <c r="B24" s="23" t="s">
        <v>320</v>
      </c>
      <c r="C24" s="10"/>
      <c r="D24" s="20"/>
      <c r="E24" s="48" t="s">
        <v>58</v>
      </c>
      <c r="F24" s="70">
        <f t="shared" ref="F24:H25" si="0">F25</f>
        <v>2560.4</v>
      </c>
      <c r="G24" s="70">
        <f t="shared" si="0"/>
        <v>2199</v>
      </c>
      <c r="H24" s="70">
        <f t="shared" si="0"/>
        <v>2199</v>
      </c>
    </row>
    <row r="25" spans="1:8" ht="24">
      <c r="A25" s="20" t="s">
        <v>254</v>
      </c>
      <c r="B25" s="20" t="s">
        <v>320</v>
      </c>
      <c r="C25" s="10" t="s">
        <v>130</v>
      </c>
      <c r="D25" s="20"/>
      <c r="E25" s="48" t="s">
        <v>67</v>
      </c>
      <c r="F25" s="71">
        <f t="shared" si="0"/>
        <v>2560.4</v>
      </c>
      <c r="G25" s="71">
        <f t="shared" si="0"/>
        <v>2199</v>
      </c>
      <c r="H25" s="71">
        <f t="shared" si="0"/>
        <v>2199</v>
      </c>
    </row>
    <row r="26" spans="1:8" ht="36">
      <c r="A26" s="20" t="s">
        <v>254</v>
      </c>
      <c r="B26" s="20" t="s">
        <v>320</v>
      </c>
      <c r="C26" s="10" t="s">
        <v>129</v>
      </c>
      <c r="D26" s="20"/>
      <c r="E26" s="48" t="s">
        <v>64</v>
      </c>
      <c r="F26" s="71">
        <f>F27+F36</f>
        <v>2560.4</v>
      </c>
      <c r="G26" s="71">
        <f>G27+G36</f>
        <v>2199</v>
      </c>
      <c r="H26" s="71">
        <f>H27+H36</f>
        <v>2199</v>
      </c>
    </row>
    <row r="27" spans="1:8" ht="36">
      <c r="A27" s="20" t="s">
        <v>254</v>
      </c>
      <c r="B27" s="20" t="s">
        <v>320</v>
      </c>
      <c r="C27" s="10" t="s">
        <v>433</v>
      </c>
      <c r="D27" s="20"/>
      <c r="E27" s="48" t="s">
        <v>554</v>
      </c>
      <c r="F27" s="71">
        <f>F28+F32+F34</f>
        <v>2144</v>
      </c>
      <c r="G27" s="71">
        <f>G28+G32+G34</f>
        <v>1785</v>
      </c>
      <c r="H27" s="71">
        <f>H28+H32+H34</f>
        <v>1785</v>
      </c>
    </row>
    <row r="28" spans="1:8" ht="72">
      <c r="A28" s="20" t="s">
        <v>254</v>
      </c>
      <c r="B28" s="20" t="s">
        <v>320</v>
      </c>
      <c r="C28" s="10" t="s">
        <v>433</v>
      </c>
      <c r="D28" s="29" t="s">
        <v>558</v>
      </c>
      <c r="E28" s="49" t="s">
        <v>559</v>
      </c>
      <c r="F28" s="71">
        <f>F29+F30+F31</f>
        <v>2102</v>
      </c>
      <c r="G28" s="71">
        <f>G29+G30+G31</f>
        <v>1743</v>
      </c>
      <c r="H28" s="71">
        <f>H29+H30+H31</f>
        <v>1743</v>
      </c>
    </row>
    <row r="29" spans="1:8" ht="24">
      <c r="A29" s="20" t="s">
        <v>254</v>
      </c>
      <c r="B29" s="20" t="s">
        <v>320</v>
      </c>
      <c r="C29" s="10" t="s">
        <v>433</v>
      </c>
      <c r="D29" s="30" t="s">
        <v>560</v>
      </c>
      <c r="E29" s="50" t="s">
        <v>176</v>
      </c>
      <c r="F29" s="71">
        <v>1296</v>
      </c>
      <c r="G29" s="71">
        <v>1102</v>
      </c>
      <c r="H29" s="71">
        <v>1102</v>
      </c>
    </row>
    <row r="30" spans="1:8" ht="48">
      <c r="A30" s="20" t="s">
        <v>254</v>
      </c>
      <c r="B30" s="20" t="s">
        <v>320</v>
      </c>
      <c r="C30" s="10" t="s">
        <v>433</v>
      </c>
      <c r="D30" s="30" t="s">
        <v>561</v>
      </c>
      <c r="E30" s="50" t="s">
        <v>177</v>
      </c>
      <c r="F30" s="71">
        <v>320.19</v>
      </c>
      <c r="G30" s="71">
        <v>237</v>
      </c>
      <c r="H30" s="71">
        <v>237</v>
      </c>
    </row>
    <row r="31" spans="1:8" ht="60">
      <c r="A31" s="20" t="s">
        <v>254</v>
      </c>
      <c r="B31" s="20" t="s">
        <v>320</v>
      </c>
      <c r="C31" s="10" t="s">
        <v>433</v>
      </c>
      <c r="D31" s="30">
        <v>129</v>
      </c>
      <c r="E31" s="50" t="s">
        <v>178</v>
      </c>
      <c r="F31" s="71">
        <v>485.81</v>
      </c>
      <c r="G31" s="71">
        <v>404</v>
      </c>
      <c r="H31" s="71">
        <v>404</v>
      </c>
    </row>
    <row r="32" spans="1:8" ht="24">
      <c r="A32" s="20" t="s">
        <v>254</v>
      </c>
      <c r="B32" s="20" t="s">
        <v>320</v>
      </c>
      <c r="C32" s="10" t="s">
        <v>433</v>
      </c>
      <c r="D32" s="29" t="s">
        <v>256</v>
      </c>
      <c r="E32" s="49" t="s">
        <v>257</v>
      </c>
      <c r="F32" s="71">
        <f>F33</f>
        <v>40</v>
      </c>
      <c r="G32" s="71">
        <f>G33</f>
        <v>40</v>
      </c>
      <c r="H32" s="71">
        <f>H33</f>
        <v>40</v>
      </c>
    </row>
    <row r="33" spans="1:8" ht="24">
      <c r="A33" s="20" t="s">
        <v>254</v>
      </c>
      <c r="B33" s="20" t="s">
        <v>320</v>
      </c>
      <c r="C33" s="10" t="s">
        <v>433</v>
      </c>
      <c r="D33" s="20" t="s">
        <v>258</v>
      </c>
      <c r="E33" s="48" t="s">
        <v>240</v>
      </c>
      <c r="F33" s="71">
        <v>40</v>
      </c>
      <c r="G33" s="71">
        <v>40</v>
      </c>
      <c r="H33" s="71">
        <v>40</v>
      </c>
    </row>
    <row r="34" spans="1:8">
      <c r="A34" s="20" t="s">
        <v>254</v>
      </c>
      <c r="B34" s="20" t="s">
        <v>320</v>
      </c>
      <c r="C34" s="10" t="s">
        <v>433</v>
      </c>
      <c r="D34" s="29" t="s">
        <v>262</v>
      </c>
      <c r="E34" s="49" t="s">
        <v>263</v>
      </c>
      <c r="F34" s="71">
        <f>F35</f>
        <v>2</v>
      </c>
      <c r="G34" s="71">
        <f>G35</f>
        <v>2</v>
      </c>
      <c r="H34" s="71">
        <f>H35</f>
        <v>2</v>
      </c>
    </row>
    <row r="35" spans="1:8">
      <c r="A35" s="20" t="s">
        <v>254</v>
      </c>
      <c r="B35" s="20" t="s">
        <v>320</v>
      </c>
      <c r="C35" s="10" t="s">
        <v>433</v>
      </c>
      <c r="D35" s="20">
        <v>853</v>
      </c>
      <c r="E35" s="50" t="s">
        <v>549</v>
      </c>
      <c r="F35" s="71">
        <v>2</v>
      </c>
      <c r="G35" s="71">
        <v>2</v>
      </c>
      <c r="H35" s="71">
        <v>2</v>
      </c>
    </row>
    <row r="36" spans="1:8" ht="60">
      <c r="A36" s="20" t="s">
        <v>254</v>
      </c>
      <c r="B36" s="20" t="s">
        <v>320</v>
      </c>
      <c r="C36" s="10" t="s">
        <v>431</v>
      </c>
      <c r="D36" s="20"/>
      <c r="E36" s="50" t="s">
        <v>54</v>
      </c>
      <c r="F36" s="71">
        <f>F37</f>
        <v>416.4</v>
      </c>
      <c r="G36" s="71">
        <f>G37</f>
        <v>414</v>
      </c>
      <c r="H36" s="71">
        <f>H37</f>
        <v>414</v>
      </c>
    </row>
    <row r="37" spans="1:8" ht="72">
      <c r="A37" s="20" t="s">
        <v>254</v>
      </c>
      <c r="B37" s="20" t="s">
        <v>320</v>
      </c>
      <c r="C37" s="10" t="s">
        <v>431</v>
      </c>
      <c r="D37" s="29" t="s">
        <v>558</v>
      </c>
      <c r="E37" s="49" t="s">
        <v>559</v>
      </c>
      <c r="F37" s="71">
        <f>F38+F40+F39</f>
        <v>416.4</v>
      </c>
      <c r="G37" s="71">
        <f>G38+G40+G39</f>
        <v>414</v>
      </c>
      <c r="H37" s="71">
        <f>H38+H40+H39</f>
        <v>414</v>
      </c>
    </row>
    <row r="38" spans="1:8" ht="24">
      <c r="A38" s="20" t="s">
        <v>254</v>
      </c>
      <c r="B38" s="20" t="s">
        <v>320</v>
      </c>
      <c r="C38" s="10" t="s">
        <v>431</v>
      </c>
      <c r="D38" s="30" t="s">
        <v>560</v>
      </c>
      <c r="E38" s="50" t="s">
        <v>176</v>
      </c>
      <c r="F38" s="71">
        <v>255</v>
      </c>
      <c r="G38" s="71">
        <v>255</v>
      </c>
      <c r="H38" s="71">
        <v>255</v>
      </c>
    </row>
    <row r="39" spans="1:8" ht="24">
      <c r="A39" s="20" t="s">
        <v>254</v>
      </c>
      <c r="B39" s="20" t="s">
        <v>320</v>
      </c>
      <c r="C39" s="10" t="s">
        <v>431</v>
      </c>
      <c r="D39" s="30" t="s">
        <v>561</v>
      </c>
      <c r="E39" s="50" t="s">
        <v>562</v>
      </c>
      <c r="F39" s="71">
        <v>64.811999999999998</v>
      </c>
      <c r="G39" s="71">
        <v>62</v>
      </c>
      <c r="H39" s="71">
        <v>62</v>
      </c>
    </row>
    <row r="40" spans="1:8" ht="60">
      <c r="A40" s="20" t="s">
        <v>254</v>
      </c>
      <c r="B40" s="20" t="s">
        <v>320</v>
      </c>
      <c r="C40" s="10" t="s">
        <v>431</v>
      </c>
      <c r="D40" s="30">
        <v>129</v>
      </c>
      <c r="E40" s="50" t="s">
        <v>178</v>
      </c>
      <c r="F40" s="71">
        <v>96.587999999999994</v>
      </c>
      <c r="G40" s="71">
        <v>97</v>
      </c>
      <c r="H40" s="71">
        <v>97</v>
      </c>
    </row>
    <row r="41" spans="1:8" ht="60">
      <c r="A41" s="23" t="s">
        <v>254</v>
      </c>
      <c r="B41" s="23" t="s">
        <v>247</v>
      </c>
      <c r="C41" s="20"/>
      <c r="D41" s="20"/>
      <c r="E41" s="48" t="s">
        <v>55</v>
      </c>
      <c r="F41" s="70">
        <f>F42</f>
        <v>32016.078000000005</v>
      </c>
      <c r="G41" s="70">
        <f>G42</f>
        <v>31134.628000000001</v>
      </c>
      <c r="H41" s="70">
        <f>H42</f>
        <v>31134.628000000001</v>
      </c>
    </row>
    <row r="42" spans="1:8" ht="24">
      <c r="A42" s="20" t="s">
        <v>254</v>
      </c>
      <c r="B42" s="20" t="s">
        <v>247</v>
      </c>
      <c r="C42" s="10" t="s">
        <v>130</v>
      </c>
      <c r="D42" s="20"/>
      <c r="E42" s="48" t="s">
        <v>67</v>
      </c>
      <c r="F42" s="70">
        <f>F43+F51</f>
        <v>32016.078000000005</v>
      </c>
      <c r="G42" s="70">
        <f>G43+G51</f>
        <v>31134.628000000001</v>
      </c>
      <c r="H42" s="70">
        <f>H43+H51</f>
        <v>31134.628000000001</v>
      </c>
    </row>
    <row r="43" spans="1:8" ht="36">
      <c r="A43" s="20" t="s">
        <v>254</v>
      </c>
      <c r="B43" s="20" t="s">
        <v>247</v>
      </c>
      <c r="C43" s="10" t="s">
        <v>424</v>
      </c>
      <c r="D43" s="10"/>
      <c r="E43" s="48" t="s">
        <v>68</v>
      </c>
      <c r="F43" s="71">
        <f>F44</f>
        <v>1090.0920000000001</v>
      </c>
      <c r="G43" s="71">
        <f>G44</f>
        <v>880.02800000000002</v>
      </c>
      <c r="H43" s="71">
        <f>H44</f>
        <v>880.02800000000002</v>
      </c>
    </row>
    <row r="44" spans="1:8" ht="60">
      <c r="A44" s="20" t="s">
        <v>254</v>
      </c>
      <c r="B44" s="20" t="s">
        <v>247</v>
      </c>
      <c r="C44" s="20">
        <v>9950040680</v>
      </c>
      <c r="D44" s="20"/>
      <c r="E44" s="88" t="s">
        <v>349</v>
      </c>
      <c r="F44" s="71">
        <f>F45+F49</f>
        <v>1090.0920000000001</v>
      </c>
      <c r="G44" s="71">
        <f>G45+G49</f>
        <v>880.02800000000002</v>
      </c>
      <c r="H44" s="71">
        <f>H45+H49</f>
        <v>880.02800000000002</v>
      </c>
    </row>
    <row r="45" spans="1:8" ht="72">
      <c r="A45" s="20" t="s">
        <v>254</v>
      </c>
      <c r="B45" s="20" t="s">
        <v>247</v>
      </c>
      <c r="C45" s="20">
        <v>9950040680</v>
      </c>
      <c r="D45" s="29" t="s">
        <v>558</v>
      </c>
      <c r="E45" s="49" t="s">
        <v>559</v>
      </c>
      <c r="F45" s="71">
        <f>F46+F48+F47</f>
        <v>1043.3440000000001</v>
      </c>
      <c r="G45" s="71">
        <f>G46+G47+G48</f>
        <v>833.28</v>
      </c>
      <c r="H45" s="71">
        <f>H46+H47+H48</f>
        <v>833.28</v>
      </c>
    </row>
    <row r="46" spans="1:8" ht="24">
      <c r="A46" s="20" t="s">
        <v>254</v>
      </c>
      <c r="B46" s="20" t="s">
        <v>247</v>
      </c>
      <c r="C46" s="20">
        <v>9950040680</v>
      </c>
      <c r="D46" s="30" t="s">
        <v>560</v>
      </c>
      <c r="E46" s="50" t="s">
        <v>176</v>
      </c>
      <c r="F46" s="71">
        <v>758.3</v>
      </c>
      <c r="G46" s="71">
        <v>640</v>
      </c>
      <c r="H46" s="71">
        <v>640</v>
      </c>
    </row>
    <row r="47" spans="1:8" ht="48">
      <c r="A47" s="20" t="s">
        <v>254</v>
      </c>
      <c r="B47" s="20" t="s">
        <v>247</v>
      </c>
      <c r="C47" s="20">
        <v>9950040680</v>
      </c>
      <c r="D47" s="30" t="s">
        <v>561</v>
      </c>
      <c r="E47" s="50" t="s">
        <v>177</v>
      </c>
      <c r="F47" s="71">
        <v>45.015999999999998</v>
      </c>
      <c r="G47" s="71"/>
      <c r="H47" s="71"/>
    </row>
    <row r="48" spans="1:8" ht="60">
      <c r="A48" s="20" t="s">
        <v>254</v>
      </c>
      <c r="B48" s="20" t="s">
        <v>247</v>
      </c>
      <c r="C48" s="20">
        <v>9950040680</v>
      </c>
      <c r="D48" s="30">
        <v>129</v>
      </c>
      <c r="E48" s="50" t="s">
        <v>178</v>
      </c>
      <c r="F48" s="71">
        <v>240.02799999999999</v>
      </c>
      <c r="G48" s="71">
        <v>193.28</v>
      </c>
      <c r="H48" s="71">
        <v>193.28</v>
      </c>
    </row>
    <row r="49" spans="1:8" ht="24">
      <c r="A49" s="20" t="s">
        <v>254</v>
      </c>
      <c r="B49" s="20" t="s">
        <v>247</v>
      </c>
      <c r="C49" s="20">
        <v>9950040680</v>
      </c>
      <c r="D49" s="29" t="s">
        <v>256</v>
      </c>
      <c r="E49" s="49" t="s">
        <v>257</v>
      </c>
      <c r="F49" s="71">
        <f>F50</f>
        <v>46.747999999999998</v>
      </c>
      <c r="G49" s="71">
        <f>G50</f>
        <v>46.747999999999998</v>
      </c>
      <c r="H49" s="71">
        <f>H50</f>
        <v>46.747999999999998</v>
      </c>
    </row>
    <row r="50" spans="1:8" ht="24">
      <c r="A50" s="20" t="s">
        <v>254</v>
      </c>
      <c r="B50" s="20" t="s">
        <v>247</v>
      </c>
      <c r="C50" s="20">
        <v>9950040680</v>
      </c>
      <c r="D50" s="20" t="s">
        <v>258</v>
      </c>
      <c r="E50" s="48" t="s">
        <v>240</v>
      </c>
      <c r="F50" s="71">
        <v>46.747999999999998</v>
      </c>
      <c r="G50" s="71">
        <v>46.747999999999998</v>
      </c>
      <c r="H50" s="71">
        <v>46.747999999999998</v>
      </c>
    </row>
    <row r="51" spans="1:8" ht="36">
      <c r="A51" s="20" t="s">
        <v>254</v>
      </c>
      <c r="B51" s="20" t="s">
        <v>247</v>
      </c>
      <c r="C51" s="10" t="s">
        <v>129</v>
      </c>
      <c r="D51" s="20"/>
      <c r="E51" s="48" t="s">
        <v>62</v>
      </c>
      <c r="F51" s="71">
        <f>F52+F59+F64</f>
        <v>30925.986000000004</v>
      </c>
      <c r="G51" s="71">
        <f>G52+G59+G64</f>
        <v>30254.600000000002</v>
      </c>
      <c r="H51" s="71">
        <f>H52+H59+H64</f>
        <v>30254.600000000002</v>
      </c>
    </row>
    <row r="52" spans="1:8" ht="36">
      <c r="A52" s="20" t="s">
        <v>254</v>
      </c>
      <c r="B52" s="20" t="s">
        <v>247</v>
      </c>
      <c r="C52" s="10" t="s">
        <v>338</v>
      </c>
      <c r="D52" s="20"/>
      <c r="E52" s="48" t="s">
        <v>131</v>
      </c>
      <c r="F52" s="71">
        <f>F53+F57</f>
        <v>21832.766000000003</v>
      </c>
      <c r="G52" s="71">
        <f>G53+G57</f>
        <v>20990.7</v>
      </c>
      <c r="H52" s="71">
        <f>H53+H57</f>
        <v>20990.7</v>
      </c>
    </row>
    <row r="53" spans="1:8" ht="72">
      <c r="A53" s="20" t="s">
        <v>254</v>
      </c>
      <c r="B53" s="20" t="s">
        <v>247</v>
      </c>
      <c r="C53" s="10" t="s">
        <v>338</v>
      </c>
      <c r="D53" s="29" t="s">
        <v>558</v>
      </c>
      <c r="E53" s="49" t="s">
        <v>559</v>
      </c>
      <c r="F53" s="71">
        <f>F54+F55+F56</f>
        <v>20837.616000000002</v>
      </c>
      <c r="G53" s="71">
        <f>G54+G55+G56</f>
        <v>20489.7</v>
      </c>
      <c r="H53" s="71">
        <f>H54+H55+H56</f>
        <v>20489.7</v>
      </c>
    </row>
    <row r="54" spans="1:8" ht="24">
      <c r="A54" s="20" t="s">
        <v>254</v>
      </c>
      <c r="B54" s="20" t="s">
        <v>247</v>
      </c>
      <c r="C54" s="10" t="s">
        <v>338</v>
      </c>
      <c r="D54" s="30" t="s">
        <v>560</v>
      </c>
      <c r="E54" s="50" t="s">
        <v>176</v>
      </c>
      <c r="F54" s="71">
        <v>12778</v>
      </c>
      <c r="G54" s="71">
        <v>12480.7</v>
      </c>
      <c r="H54" s="71">
        <v>12480.7</v>
      </c>
    </row>
    <row r="55" spans="1:8" ht="48">
      <c r="A55" s="20" t="s">
        <v>254</v>
      </c>
      <c r="B55" s="20" t="s">
        <v>247</v>
      </c>
      <c r="C55" s="10" t="s">
        <v>338</v>
      </c>
      <c r="D55" s="30" t="s">
        <v>561</v>
      </c>
      <c r="E55" s="50" t="s">
        <v>177</v>
      </c>
      <c r="F55" s="71">
        <v>3257</v>
      </c>
      <c r="G55" s="71">
        <v>3257</v>
      </c>
      <c r="H55" s="71">
        <v>3257</v>
      </c>
    </row>
    <row r="56" spans="1:8" ht="60">
      <c r="A56" s="20" t="s">
        <v>254</v>
      </c>
      <c r="B56" s="20" t="s">
        <v>247</v>
      </c>
      <c r="C56" s="10" t="s">
        <v>338</v>
      </c>
      <c r="D56" s="30">
        <v>129</v>
      </c>
      <c r="E56" s="50" t="s">
        <v>178</v>
      </c>
      <c r="F56" s="71">
        <v>4802.616</v>
      </c>
      <c r="G56" s="71">
        <v>4752</v>
      </c>
      <c r="H56" s="71">
        <v>4752</v>
      </c>
    </row>
    <row r="57" spans="1:8" ht="24">
      <c r="A57" s="20" t="s">
        <v>254</v>
      </c>
      <c r="B57" s="20" t="s">
        <v>247</v>
      </c>
      <c r="C57" s="10" t="s">
        <v>338</v>
      </c>
      <c r="D57" s="29" t="s">
        <v>256</v>
      </c>
      <c r="E57" s="49" t="s">
        <v>257</v>
      </c>
      <c r="F57" s="71">
        <f>F58</f>
        <v>995.15</v>
      </c>
      <c r="G57" s="71">
        <f>G58</f>
        <v>501</v>
      </c>
      <c r="H57" s="71">
        <f>H58</f>
        <v>501</v>
      </c>
    </row>
    <row r="58" spans="1:8" ht="24">
      <c r="A58" s="20" t="s">
        <v>254</v>
      </c>
      <c r="B58" s="20" t="s">
        <v>247</v>
      </c>
      <c r="C58" s="10" t="s">
        <v>338</v>
      </c>
      <c r="D58" s="20" t="s">
        <v>258</v>
      </c>
      <c r="E58" s="48" t="s">
        <v>240</v>
      </c>
      <c r="F58" s="71">
        <v>995.15</v>
      </c>
      <c r="G58" s="71">
        <v>501</v>
      </c>
      <c r="H58" s="71">
        <v>501</v>
      </c>
    </row>
    <row r="59" spans="1:8" ht="24">
      <c r="A59" s="20" t="s">
        <v>254</v>
      </c>
      <c r="B59" s="20" t="s">
        <v>247</v>
      </c>
      <c r="C59" s="10" t="s">
        <v>339</v>
      </c>
      <c r="D59" s="20"/>
      <c r="E59" s="48" t="s">
        <v>132</v>
      </c>
      <c r="F59" s="71">
        <f>F60</f>
        <v>1474.2839999999999</v>
      </c>
      <c r="G59" s="71">
        <f>G60</f>
        <v>1434.8999999999999</v>
      </c>
      <c r="H59" s="71">
        <f>H60</f>
        <v>1434.8999999999999</v>
      </c>
    </row>
    <row r="60" spans="1:8" ht="72">
      <c r="A60" s="20" t="s">
        <v>254</v>
      </c>
      <c r="B60" s="20" t="s">
        <v>247</v>
      </c>
      <c r="C60" s="10" t="s">
        <v>339</v>
      </c>
      <c r="D60" s="29" t="s">
        <v>558</v>
      </c>
      <c r="E60" s="49" t="s">
        <v>559</v>
      </c>
      <c r="F60" s="71">
        <f>F61+F62+F63</f>
        <v>1474.2839999999999</v>
      </c>
      <c r="G60" s="71">
        <f>G61+G62+G63</f>
        <v>1434.8999999999999</v>
      </c>
      <c r="H60" s="71">
        <f>H61+H62+H63</f>
        <v>1434.8999999999999</v>
      </c>
    </row>
    <row r="61" spans="1:8" ht="24">
      <c r="A61" s="20" t="s">
        <v>254</v>
      </c>
      <c r="B61" s="20" t="s">
        <v>247</v>
      </c>
      <c r="C61" s="10" t="s">
        <v>339</v>
      </c>
      <c r="D61" s="30" t="s">
        <v>560</v>
      </c>
      <c r="E61" s="50" t="s">
        <v>176</v>
      </c>
      <c r="F61" s="71">
        <v>877.1</v>
      </c>
      <c r="G61" s="71">
        <v>877.1</v>
      </c>
      <c r="H61" s="71">
        <v>877.1</v>
      </c>
    </row>
    <row r="62" spans="1:8" ht="48">
      <c r="A62" s="20" t="s">
        <v>254</v>
      </c>
      <c r="B62" s="20" t="s">
        <v>247</v>
      </c>
      <c r="C62" s="10" t="s">
        <v>339</v>
      </c>
      <c r="D62" s="30" t="s">
        <v>561</v>
      </c>
      <c r="E62" s="50" t="s">
        <v>177</v>
      </c>
      <c r="F62" s="71">
        <v>264.38400000000001</v>
      </c>
      <c r="G62" s="71">
        <v>225</v>
      </c>
      <c r="H62" s="71">
        <v>225</v>
      </c>
    </row>
    <row r="63" spans="1:8" ht="60">
      <c r="A63" s="20" t="s">
        <v>254</v>
      </c>
      <c r="B63" s="20" t="s">
        <v>247</v>
      </c>
      <c r="C63" s="10" t="s">
        <v>339</v>
      </c>
      <c r="D63" s="30">
        <v>129</v>
      </c>
      <c r="E63" s="50" t="s">
        <v>178</v>
      </c>
      <c r="F63" s="71">
        <v>332.8</v>
      </c>
      <c r="G63" s="71">
        <v>332.8</v>
      </c>
      <c r="H63" s="71">
        <v>332.8</v>
      </c>
    </row>
    <row r="64" spans="1:8" ht="60">
      <c r="A64" s="20" t="s">
        <v>254</v>
      </c>
      <c r="B64" s="20" t="s">
        <v>247</v>
      </c>
      <c r="C64" s="10" t="s">
        <v>340</v>
      </c>
      <c r="D64" s="30"/>
      <c r="E64" s="50" t="s">
        <v>523</v>
      </c>
      <c r="F64" s="71">
        <f>F65</f>
        <v>7618.9359999999997</v>
      </c>
      <c r="G64" s="71">
        <f>G65</f>
        <v>7829</v>
      </c>
      <c r="H64" s="71">
        <f>H65</f>
        <v>7829</v>
      </c>
    </row>
    <row r="65" spans="1:8" ht="72">
      <c r="A65" s="20" t="s">
        <v>254</v>
      </c>
      <c r="B65" s="20" t="s">
        <v>247</v>
      </c>
      <c r="C65" s="10" t="s">
        <v>340</v>
      </c>
      <c r="D65" s="29" t="s">
        <v>558</v>
      </c>
      <c r="E65" s="49" t="s">
        <v>559</v>
      </c>
      <c r="F65" s="71">
        <f>F66+F67+F68</f>
        <v>7618.9359999999997</v>
      </c>
      <c r="G65" s="71">
        <f>G66+G67+G68</f>
        <v>7829</v>
      </c>
      <c r="H65" s="71">
        <f>H66+H67+H68</f>
        <v>7829</v>
      </c>
    </row>
    <row r="66" spans="1:8" ht="24">
      <c r="A66" s="20" t="s">
        <v>254</v>
      </c>
      <c r="B66" s="20" t="s">
        <v>247</v>
      </c>
      <c r="C66" s="10" t="s">
        <v>340</v>
      </c>
      <c r="D66" s="30" t="s">
        <v>560</v>
      </c>
      <c r="E66" s="50" t="s">
        <v>176</v>
      </c>
      <c r="F66" s="71">
        <v>4596.7</v>
      </c>
      <c r="G66" s="71">
        <v>4715</v>
      </c>
      <c r="H66" s="71">
        <v>4715</v>
      </c>
    </row>
    <row r="67" spans="1:8" ht="24">
      <c r="A67" s="20" t="s">
        <v>254</v>
      </c>
      <c r="B67" s="20" t="s">
        <v>247</v>
      </c>
      <c r="C67" s="10" t="s">
        <v>340</v>
      </c>
      <c r="D67" s="30" t="s">
        <v>561</v>
      </c>
      <c r="E67" s="50" t="s">
        <v>562</v>
      </c>
      <c r="F67" s="71">
        <v>1252.9839999999999</v>
      </c>
      <c r="G67" s="71">
        <v>1298</v>
      </c>
      <c r="H67" s="71">
        <v>1298</v>
      </c>
    </row>
    <row r="68" spans="1:8" ht="60">
      <c r="A68" s="20" t="s">
        <v>254</v>
      </c>
      <c r="B68" s="20" t="s">
        <v>247</v>
      </c>
      <c r="C68" s="10" t="s">
        <v>340</v>
      </c>
      <c r="D68" s="30">
        <v>129</v>
      </c>
      <c r="E68" s="50" t="s">
        <v>178</v>
      </c>
      <c r="F68" s="71">
        <v>1769.252</v>
      </c>
      <c r="G68" s="71">
        <v>1816</v>
      </c>
      <c r="H68" s="71">
        <v>1816</v>
      </c>
    </row>
    <row r="69" spans="1:8">
      <c r="A69" s="23" t="s">
        <v>254</v>
      </c>
      <c r="B69" s="24" t="s">
        <v>26</v>
      </c>
      <c r="C69" s="24"/>
      <c r="D69" s="84"/>
      <c r="E69" s="106" t="s">
        <v>366</v>
      </c>
      <c r="F69" s="70">
        <f t="shared" ref="F69:H73" si="1">F70</f>
        <v>103.6</v>
      </c>
      <c r="G69" s="70">
        <f t="shared" si="1"/>
        <v>6.9</v>
      </c>
      <c r="H69" s="70">
        <f t="shared" si="1"/>
        <v>11.1</v>
      </c>
    </row>
    <row r="70" spans="1:8" ht="24">
      <c r="A70" s="20" t="s">
        <v>254</v>
      </c>
      <c r="B70" s="10" t="s">
        <v>26</v>
      </c>
      <c r="C70" s="10" t="s">
        <v>130</v>
      </c>
      <c r="D70" s="20"/>
      <c r="E70" s="48" t="s">
        <v>67</v>
      </c>
      <c r="F70" s="71">
        <f t="shared" si="1"/>
        <v>103.6</v>
      </c>
      <c r="G70" s="71">
        <f t="shared" si="1"/>
        <v>6.9</v>
      </c>
      <c r="H70" s="71">
        <f t="shared" si="1"/>
        <v>11.1</v>
      </c>
    </row>
    <row r="71" spans="1:8" ht="36">
      <c r="A71" s="25" t="s">
        <v>254</v>
      </c>
      <c r="B71" s="26" t="s">
        <v>26</v>
      </c>
      <c r="C71" s="95" t="s">
        <v>424</v>
      </c>
      <c r="D71" s="26"/>
      <c r="E71" s="58" t="s">
        <v>68</v>
      </c>
      <c r="F71" s="71">
        <f t="shared" si="1"/>
        <v>103.6</v>
      </c>
      <c r="G71" s="71">
        <f t="shared" si="1"/>
        <v>6.9</v>
      </c>
      <c r="H71" s="71">
        <f t="shared" si="1"/>
        <v>11.1</v>
      </c>
    </row>
    <row r="72" spans="1:8" ht="60">
      <c r="A72" s="20" t="s">
        <v>254</v>
      </c>
      <c r="B72" s="10" t="s">
        <v>26</v>
      </c>
      <c r="C72" s="95" t="s">
        <v>633</v>
      </c>
      <c r="D72" s="30"/>
      <c r="E72" s="34" t="s">
        <v>365</v>
      </c>
      <c r="F72" s="89">
        <f t="shared" si="1"/>
        <v>103.6</v>
      </c>
      <c r="G72" s="89">
        <f t="shared" si="1"/>
        <v>6.9</v>
      </c>
      <c r="H72" s="89">
        <f t="shared" si="1"/>
        <v>11.1</v>
      </c>
    </row>
    <row r="73" spans="1:8" ht="24">
      <c r="A73" s="20" t="s">
        <v>254</v>
      </c>
      <c r="B73" s="10" t="s">
        <v>26</v>
      </c>
      <c r="C73" s="95" t="s">
        <v>633</v>
      </c>
      <c r="D73" s="29" t="s">
        <v>256</v>
      </c>
      <c r="E73" s="49" t="s">
        <v>257</v>
      </c>
      <c r="F73" s="89">
        <f t="shared" si="1"/>
        <v>103.6</v>
      </c>
      <c r="G73" s="89">
        <f t="shared" si="1"/>
        <v>6.9</v>
      </c>
      <c r="H73" s="89">
        <f t="shared" si="1"/>
        <v>11.1</v>
      </c>
    </row>
    <row r="74" spans="1:8" ht="24">
      <c r="A74" s="20" t="s">
        <v>254</v>
      </c>
      <c r="B74" s="10" t="s">
        <v>26</v>
      </c>
      <c r="C74" s="95" t="s">
        <v>633</v>
      </c>
      <c r="D74" s="20" t="s">
        <v>258</v>
      </c>
      <c r="E74" s="48" t="s">
        <v>240</v>
      </c>
      <c r="F74" s="89">
        <v>103.6</v>
      </c>
      <c r="G74" s="71">
        <v>6.9</v>
      </c>
      <c r="H74" s="71">
        <v>11.1</v>
      </c>
    </row>
    <row r="75" spans="1:8" ht="48">
      <c r="A75" s="23" t="s">
        <v>254</v>
      </c>
      <c r="B75" s="23" t="s">
        <v>22</v>
      </c>
      <c r="C75" s="10"/>
      <c r="D75" s="20"/>
      <c r="E75" s="48" t="s">
        <v>33</v>
      </c>
      <c r="F75" s="79">
        <f>F76</f>
        <v>13507.366</v>
      </c>
      <c r="G75" s="79">
        <f>G76</f>
        <v>13487.7</v>
      </c>
      <c r="H75" s="79">
        <f>H76</f>
        <v>13545.800000000001</v>
      </c>
    </row>
    <row r="76" spans="1:8" ht="24">
      <c r="A76" s="20" t="s">
        <v>254</v>
      </c>
      <c r="B76" s="20" t="s">
        <v>22</v>
      </c>
      <c r="C76" s="10" t="s">
        <v>130</v>
      </c>
      <c r="D76" s="20"/>
      <c r="E76" s="48" t="s">
        <v>67</v>
      </c>
      <c r="F76" s="71">
        <f>F77+F96</f>
        <v>13507.366</v>
      </c>
      <c r="G76" s="71">
        <f>G77+G96</f>
        <v>13487.7</v>
      </c>
      <c r="H76" s="71">
        <f>H77+H96</f>
        <v>13545.800000000001</v>
      </c>
    </row>
    <row r="77" spans="1:8" ht="36">
      <c r="A77" s="20" t="s">
        <v>254</v>
      </c>
      <c r="B77" s="20" t="s">
        <v>22</v>
      </c>
      <c r="C77" s="10" t="s">
        <v>129</v>
      </c>
      <c r="D77" s="20"/>
      <c r="E77" s="48" t="s">
        <v>64</v>
      </c>
      <c r="F77" s="71">
        <f>F78+F83+F92</f>
        <v>11029.805</v>
      </c>
      <c r="G77" s="71">
        <f>G78+G83+G92</f>
        <v>11659.300000000001</v>
      </c>
      <c r="H77" s="71">
        <f>H78+H83+H92</f>
        <v>11659.300000000001</v>
      </c>
    </row>
    <row r="78" spans="1:8" ht="36">
      <c r="A78" s="20" t="s">
        <v>254</v>
      </c>
      <c r="B78" s="20" t="s">
        <v>22</v>
      </c>
      <c r="C78" s="10" t="s">
        <v>338</v>
      </c>
      <c r="D78" s="20"/>
      <c r="E78" s="48" t="s">
        <v>131</v>
      </c>
      <c r="F78" s="71">
        <f>F79</f>
        <v>5478.6689999999999</v>
      </c>
      <c r="G78" s="71">
        <f>G79</f>
        <v>6213.2</v>
      </c>
      <c r="H78" s="71">
        <f>H79</f>
        <v>6213.2</v>
      </c>
    </row>
    <row r="79" spans="1:8" ht="72">
      <c r="A79" s="20" t="s">
        <v>254</v>
      </c>
      <c r="B79" s="20" t="s">
        <v>22</v>
      </c>
      <c r="C79" s="10" t="s">
        <v>338</v>
      </c>
      <c r="D79" s="29" t="s">
        <v>558</v>
      </c>
      <c r="E79" s="49" t="s">
        <v>559</v>
      </c>
      <c r="F79" s="71">
        <f>F80+F82+F81</f>
        <v>5478.6689999999999</v>
      </c>
      <c r="G79" s="71">
        <f>G80+G82+G81</f>
        <v>6213.2</v>
      </c>
      <c r="H79" s="71">
        <f>H80+H82+H81</f>
        <v>6213.2</v>
      </c>
    </row>
    <row r="80" spans="1:8" ht="24">
      <c r="A80" s="20" t="s">
        <v>254</v>
      </c>
      <c r="B80" s="20" t="s">
        <v>22</v>
      </c>
      <c r="C80" s="10" t="s">
        <v>338</v>
      </c>
      <c r="D80" s="30" t="s">
        <v>560</v>
      </c>
      <c r="E80" s="50" t="s">
        <v>176</v>
      </c>
      <c r="F80" s="71">
        <v>3671.4</v>
      </c>
      <c r="G80" s="71">
        <v>3671.4</v>
      </c>
      <c r="H80" s="71">
        <v>3671.4</v>
      </c>
    </row>
    <row r="81" spans="1:8" ht="24">
      <c r="A81" s="20" t="s">
        <v>254</v>
      </c>
      <c r="B81" s="20" t="s">
        <v>22</v>
      </c>
      <c r="C81" s="10" t="s">
        <v>338</v>
      </c>
      <c r="D81" s="30" t="s">
        <v>561</v>
      </c>
      <c r="E81" s="50" t="s">
        <v>562</v>
      </c>
      <c r="F81" s="71">
        <v>535.86599999999999</v>
      </c>
      <c r="G81" s="71">
        <v>1100</v>
      </c>
      <c r="H81" s="71">
        <v>1100</v>
      </c>
    </row>
    <row r="82" spans="1:8" ht="60">
      <c r="A82" s="20" t="s">
        <v>254</v>
      </c>
      <c r="B82" s="20" t="s">
        <v>22</v>
      </c>
      <c r="C82" s="10" t="s">
        <v>338</v>
      </c>
      <c r="D82" s="30">
        <v>129</v>
      </c>
      <c r="E82" s="50" t="s">
        <v>178</v>
      </c>
      <c r="F82" s="71">
        <v>1271.403</v>
      </c>
      <c r="G82" s="71">
        <v>1441.8</v>
      </c>
      <c r="H82" s="71">
        <v>1441.8</v>
      </c>
    </row>
    <row r="83" spans="1:8" ht="36">
      <c r="A83" s="20" t="s">
        <v>254</v>
      </c>
      <c r="B83" s="20" t="s">
        <v>22</v>
      </c>
      <c r="C83" s="35" t="s">
        <v>434</v>
      </c>
      <c r="D83" s="20"/>
      <c r="E83" s="48" t="s">
        <v>65</v>
      </c>
      <c r="F83" s="71">
        <f>F84+F88+F90</f>
        <v>2563.0360000000005</v>
      </c>
      <c r="G83" s="71">
        <f>G84+G88+G90</f>
        <v>2458.0000000000005</v>
      </c>
      <c r="H83" s="71">
        <f>H84+H88+H90</f>
        <v>2458.0000000000005</v>
      </c>
    </row>
    <row r="84" spans="1:8" ht="72">
      <c r="A84" s="20" t="s">
        <v>254</v>
      </c>
      <c r="B84" s="20" t="s">
        <v>22</v>
      </c>
      <c r="C84" s="35" t="s">
        <v>434</v>
      </c>
      <c r="D84" s="29" t="s">
        <v>558</v>
      </c>
      <c r="E84" s="49" t="s">
        <v>559</v>
      </c>
      <c r="F84" s="71">
        <f>F85+F86+F87</f>
        <v>2506.8360000000002</v>
      </c>
      <c r="G84" s="71">
        <f>G85+G86+G87</f>
        <v>2401.8000000000002</v>
      </c>
      <c r="H84" s="71">
        <f>H85+H86+H87</f>
        <v>2401.8000000000002</v>
      </c>
    </row>
    <row r="85" spans="1:8" ht="24">
      <c r="A85" s="20" t="s">
        <v>254</v>
      </c>
      <c r="B85" s="20" t="s">
        <v>22</v>
      </c>
      <c r="C85" s="35" t="s">
        <v>434</v>
      </c>
      <c r="D85" s="30" t="s">
        <v>560</v>
      </c>
      <c r="E85" s="50" t="s">
        <v>176</v>
      </c>
      <c r="F85" s="71">
        <v>1506.7</v>
      </c>
      <c r="G85" s="71">
        <v>1506.7</v>
      </c>
      <c r="H85" s="71">
        <v>1506.7</v>
      </c>
    </row>
    <row r="86" spans="1:8" ht="24">
      <c r="A86" s="20" t="s">
        <v>254</v>
      </c>
      <c r="B86" s="20" t="s">
        <v>22</v>
      </c>
      <c r="C86" s="35" t="s">
        <v>434</v>
      </c>
      <c r="D86" s="30" t="s">
        <v>561</v>
      </c>
      <c r="E86" s="50" t="s">
        <v>562</v>
      </c>
      <c r="F86" s="71">
        <v>446.762</v>
      </c>
      <c r="G86" s="71">
        <v>338</v>
      </c>
      <c r="H86" s="71">
        <v>338</v>
      </c>
    </row>
    <row r="87" spans="1:8" ht="60">
      <c r="A87" s="20" t="s">
        <v>254</v>
      </c>
      <c r="B87" s="20" t="s">
        <v>22</v>
      </c>
      <c r="C87" s="35" t="s">
        <v>434</v>
      </c>
      <c r="D87" s="30">
        <v>129</v>
      </c>
      <c r="E87" s="50" t="s">
        <v>178</v>
      </c>
      <c r="F87" s="71">
        <v>553.37400000000002</v>
      </c>
      <c r="G87" s="71">
        <v>557.1</v>
      </c>
      <c r="H87" s="71">
        <v>557.1</v>
      </c>
    </row>
    <row r="88" spans="1:8" ht="24">
      <c r="A88" s="20" t="s">
        <v>254</v>
      </c>
      <c r="B88" s="20" t="s">
        <v>22</v>
      </c>
      <c r="C88" s="35" t="s">
        <v>434</v>
      </c>
      <c r="D88" s="29" t="s">
        <v>256</v>
      </c>
      <c r="E88" s="49" t="s">
        <v>257</v>
      </c>
      <c r="F88" s="71">
        <f>F89</f>
        <v>54.9</v>
      </c>
      <c r="G88" s="71">
        <f>G89</f>
        <v>54.9</v>
      </c>
      <c r="H88" s="71">
        <f>H89</f>
        <v>54.9</v>
      </c>
    </row>
    <row r="89" spans="1:8" ht="24">
      <c r="A89" s="20" t="s">
        <v>254</v>
      </c>
      <c r="B89" s="20" t="s">
        <v>22</v>
      </c>
      <c r="C89" s="35" t="s">
        <v>434</v>
      </c>
      <c r="D89" s="20" t="s">
        <v>258</v>
      </c>
      <c r="E89" s="48" t="s">
        <v>240</v>
      </c>
      <c r="F89" s="71">
        <v>54.9</v>
      </c>
      <c r="G89" s="71">
        <v>54.9</v>
      </c>
      <c r="H89" s="71">
        <v>54.9</v>
      </c>
    </row>
    <row r="90" spans="1:8">
      <c r="A90" s="20" t="s">
        <v>254</v>
      </c>
      <c r="B90" s="20" t="s">
        <v>22</v>
      </c>
      <c r="C90" s="35" t="s">
        <v>434</v>
      </c>
      <c r="D90" s="20" t="s">
        <v>262</v>
      </c>
      <c r="E90" s="49" t="s">
        <v>263</v>
      </c>
      <c r="F90" s="71">
        <f>F91</f>
        <v>1.3</v>
      </c>
      <c r="G90" s="71">
        <f>G91</f>
        <v>1.3</v>
      </c>
      <c r="H90" s="71">
        <f>H91</f>
        <v>1.3</v>
      </c>
    </row>
    <row r="91" spans="1:8">
      <c r="A91" s="25" t="s">
        <v>254</v>
      </c>
      <c r="B91" s="25" t="s">
        <v>22</v>
      </c>
      <c r="C91" s="35" t="s">
        <v>434</v>
      </c>
      <c r="D91" s="20">
        <v>853</v>
      </c>
      <c r="E91" s="50" t="s">
        <v>549</v>
      </c>
      <c r="F91" s="77">
        <v>1.3</v>
      </c>
      <c r="G91" s="77">
        <v>1.3</v>
      </c>
      <c r="H91" s="77">
        <v>1.3</v>
      </c>
    </row>
    <row r="92" spans="1:8" ht="60">
      <c r="A92" s="20" t="s">
        <v>254</v>
      </c>
      <c r="B92" s="20" t="s">
        <v>22</v>
      </c>
      <c r="C92" s="10" t="s">
        <v>340</v>
      </c>
      <c r="D92" s="30"/>
      <c r="E92" s="50" t="s">
        <v>523</v>
      </c>
      <c r="F92" s="71">
        <f>F93</f>
        <v>2988.1</v>
      </c>
      <c r="G92" s="71">
        <f>G93</f>
        <v>2988.1</v>
      </c>
      <c r="H92" s="71">
        <f>H93</f>
        <v>2988.1</v>
      </c>
    </row>
    <row r="93" spans="1:8" ht="72">
      <c r="A93" s="20" t="s">
        <v>254</v>
      </c>
      <c r="B93" s="20" t="s">
        <v>22</v>
      </c>
      <c r="C93" s="10" t="s">
        <v>340</v>
      </c>
      <c r="D93" s="29" t="s">
        <v>558</v>
      </c>
      <c r="E93" s="49" t="s">
        <v>559</v>
      </c>
      <c r="F93" s="71">
        <f>F94+F95</f>
        <v>2988.1</v>
      </c>
      <c r="G93" s="71">
        <f>G94+G95</f>
        <v>2988.1</v>
      </c>
      <c r="H93" s="71">
        <f>H94+H95</f>
        <v>2988.1</v>
      </c>
    </row>
    <row r="94" spans="1:8" ht="24">
      <c r="A94" s="20" t="s">
        <v>254</v>
      </c>
      <c r="B94" s="20" t="s">
        <v>22</v>
      </c>
      <c r="C94" s="10" t="s">
        <v>340</v>
      </c>
      <c r="D94" s="30" t="s">
        <v>560</v>
      </c>
      <c r="E94" s="50" t="s">
        <v>176</v>
      </c>
      <c r="F94" s="71">
        <v>2295</v>
      </c>
      <c r="G94" s="71">
        <v>2295</v>
      </c>
      <c r="H94" s="71">
        <v>2295</v>
      </c>
    </row>
    <row r="95" spans="1:8" ht="60">
      <c r="A95" s="20" t="s">
        <v>254</v>
      </c>
      <c r="B95" s="20" t="s">
        <v>22</v>
      </c>
      <c r="C95" s="10" t="s">
        <v>340</v>
      </c>
      <c r="D95" s="30">
        <v>129</v>
      </c>
      <c r="E95" s="50" t="s">
        <v>178</v>
      </c>
      <c r="F95" s="71">
        <v>693.1</v>
      </c>
      <c r="G95" s="71">
        <v>693.1</v>
      </c>
      <c r="H95" s="71">
        <v>693.1</v>
      </c>
    </row>
    <row r="96" spans="1:8" ht="36">
      <c r="A96" s="25" t="s">
        <v>254</v>
      </c>
      <c r="B96" s="25" t="s">
        <v>22</v>
      </c>
      <c r="C96" s="10" t="s">
        <v>424</v>
      </c>
      <c r="D96" s="10"/>
      <c r="E96" s="48" t="s">
        <v>68</v>
      </c>
      <c r="F96" s="77">
        <f>F97</f>
        <v>2477.5610000000001</v>
      </c>
      <c r="G96" s="77">
        <f>G97</f>
        <v>1828.4</v>
      </c>
      <c r="H96" s="77">
        <f>H97</f>
        <v>1886.5</v>
      </c>
    </row>
    <row r="97" spans="1:8" ht="48">
      <c r="A97" s="20" t="s">
        <v>254</v>
      </c>
      <c r="B97" s="20" t="s">
        <v>22</v>
      </c>
      <c r="C97" s="10" t="s">
        <v>435</v>
      </c>
      <c r="D97" s="20"/>
      <c r="E97" s="48" t="s">
        <v>316</v>
      </c>
      <c r="F97" s="71">
        <f>F98+F101</f>
        <v>2477.5610000000001</v>
      </c>
      <c r="G97" s="71">
        <f>G98+G101</f>
        <v>1828.4</v>
      </c>
      <c r="H97" s="71">
        <f>H98+H101</f>
        <v>1886.5</v>
      </c>
    </row>
    <row r="98" spans="1:8" ht="72">
      <c r="A98" s="20" t="s">
        <v>254</v>
      </c>
      <c r="B98" s="20" t="s">
        <v>22</v>
      </c>
      <c r="C98" s="10" t="s">
        <v>435</v>
      </c>
      <c r="D98" s="29" t="s">
        <v>558</v>
      </c>
      <c r="E98" s="49" t="s">
        <v>559</v>
      </c>
      <c r="F98" s="71">
        <f>F99+F100</f>
        <v>1607.5610000000001</v>
      </c>
      <c r="G98" s="71">
        <f>G99+G100</f>
        <v>924.2</v>
      </c>
      <c r="H98" s="71">
        <f>H99+H100</f>
        <v>924.2</v>
      </c>
    </row>
    <row r="99" spans="1:8" ht="24">
      <c r="A99" s="20" t="s">
        <v>254</v>
      </c>
      <c r="B99" s="20" t="s">
        <v>22</v>
      </c>
      <c r="C99" s="10" t="s">
        <v>435</v>
      </c>
      <c r="D99" s="30" t="s">
        <v>561</v>
      </c>
      <c r="E99" s="50" t="s">
        <v>562</v>
      </c>
      <c r="F99" s="71">
        <v>1258.7550000000001</v>
      </c>
      <c r="G99" s="71">
        <v>733.9</v>
      </c>
      <c r="H99" s="71">
        <v>733.9</v>
      </c>
    </row>
    <row r="100" spans="1:8" ht="60">
      <c r="A100" s="20" t="s">
        <v>254</v>
      </c>
      <c r="B100" s="20" t="s">
        <v>22</v>
      </c>
      <c r="C100" s="10" t="s">
        <v>435</v>
      </c>
      <c r="D100" s="30">
        <v>129</v>
      </c>
      <c r="E100" s="50" t="s">
        <v>178</v>
      </c>
      <c r="F100" s="71">
        <v>348.80599999999998</v>
      </c>
      <c r="G100" s="71">
        <v>190.3</v>
      </c>
      <c r="H100" s="71">
        <v>190.3</v>
      </c>
    </row>
    <row r="101" spans="1:8" ht="24">
      <c r="A101" s="20" t="s">
        <v>254</v>
      </c>
      <c r="B101" s="20" t="s">
        <v>22</v>
      </c>
      <c r="C101" s="10" t="s">
        <v>435</v>
      </c>
      <c r="D101" s="29" t="s">
        <v>256</v>
      </c>
      <c r="E101" s="49" t="s">
        <v>257</v>
      </c>
      <c r="F101" s="71">
        <f>F102</f>
        <v>870</v>
      </c>
      <c r="G101" s="71">
        <f>G102</f>
        <v>904.2</v>
      </c>
      <c r="H101" s="71">
        <f>H102</f>
        <v>962.3</v>
      </c>
    </row>
    <row r="102" spans="1:8" ht="24">
      <c r="A102" s="20" t="s">
        <v>254</v>
      </c>
      <c r="B102" s="20" t="s">
        <v>22</v>
      </c>
      <c r="C102" s="10" t="s">
        <v>435</v>
      </c>
      <c r="D102" s="20" t="s">
        <v>258</v>
      </c>
      <c r="E102" s="48" t="s">
        <v>240</v>
      </c>
      <c r="F102" s="71">
        <v>870</v>
      </c>
      <c r="G102" s="71">
        <v>904.2</v>
      </c>
      <c r="H102" s="71">
        <v>962.3</v>
      </c>
    </row>
    <row r="103" spans="1:8" ht="24">
      <c r="A103" s="82" t="s">
        <v>254</v>
      </c>
      <c r="B103" s="83" t="s">
        <v>265</v>
      </c>
      <c r="C103" s="87"/>
      <c r="D103" s="87"/>
      <c r="E103" s="90" t="s">
        <v>350</v>
      </c>
      <c r="F103" s="70">
        <f>F104</f>
        <v>3581</v>
      </c>
      <c r="G103" s="71"/>
      <c r="H103" s="71"/>
    </row>
    <row r="104" spans="1:8" ht="24">
      <c r="A104" s="25" t="s">
        <v>254</v>
      </c>
      <c r="B104" s="26" t="s">
        <v>265</v>
      </c>
      <c r="C104" s="10" t="s">
        <v>130</v>
      </c>
      <c r="D104" s="10"/>
      <c r="E104" s="48" t="s">
        <v>67</v>
      </c>
      <c r="F104" s="71">
        <f>F105</f>
        <v>3581</v>
      </c>
      <c r="G104" s="71"/>
      <c r="H104" s="71"/>
    </row>
    <row r="105" spans="1:8" ht="36">
      <c r="A105" s="25" t="s">
        <v>254</v>
      </c>
      <c r="B105" s="26" t="s">
        <v>265</v>
      </c>
      <c r="C105" s="10" t="s">
        <v>400</v>
      </c>
      <c r="D105" s="10"/>
      <c r="E105" s="48" t="s">
        <v>401</v>
      </c>
      <c r="F105" s="71">
        <f>F106</f>
        <v>3581</v>
      </c>
      <c r="G105" s="71"/>
      <c r="H105" s="71"/>
    </row>
    <row r="106" spans="1:8" ht="24">
      <c r="A106" s="25" t="s">
        <v>254</v>
      </c>
      <c r="B106" s="26" t="s">
        <v>265</v>
      </c>
      <c r="C106" s="87">
        <v>9940020170</v>
      </c>
      <c r="D106" s="87"/>
      <c r="E106" s="34" t="s">
        <v>351</v>
      </c>
      <c r="F106" s="71">
        <f>F107</f>
        <v>3581</v>
      </c>
      <c r="G106" s="71"/>
      <c r="H106" s="71"/>
    </row>
    <row r="107" spans="1:8" ht="24">
      <c r="A107" s="25" t="s">
        <v>254</v>
      </c>
      <c r="B107" s="26" t="s">
        <v>265</v>
      </c>
      <c r="C107" s="87">
        <v>9940020170</v>
      </c>
      <c r="D107" s="29" t="s">
        <v>256</v>
      </c>
      <c r="E107" s="49" t="s">
        <v>257</v>
      </c>
      <c r="F107" s="71">
        <f>F108</f>
        <v>3581</v>
      </c>
      <c r="G107" s="71"/>
      <c r="H107" s="71"/>
    </row>
    <row r="108" spans="1:8" ht="24">
      <c r="A108" s="25" t="s">
        <v>254</v>
      </c>
      <c r="B108" s="26" t="s">
        <v>265</v>
      </c>
      <c r="C108" s="87">
        <v>9940020170</v>
      </c>
      <c r="D108" s="20" t="s">
        <v>258</v>
      </c>
      <c r="E108" s="48" t="s">
        <v>240</v>
      </c>
      <c r="F108" s="71">
        <v>3581</v>
      </c>
      <c r="G108" s="71"/>
      <c r="H108" s="71"/>
    </row>
    <row r="109" spans="1:8">
      <c r="A109" s="23" t="s">
        <v>254</v>
      </c>
      <c r="B109" s="23" t="s">
        <v>322</v>
      </c>
      <c r="C109" s="24"/>
      <c r="D109" s="23"/>
      <c r="E109" s="52" t="s">
        <v>298</v>
      </c>
      <c r="F109" s="70">
        <f>F112</f>
        <v>200</v>
      </c>
      <c r="G109" s="70">
        <f>G112</f>
        <v>200</v>
      </c>
      <c r="H109" s="70">
        <f>H112</f>
        <v>200</v>
      </c>
    </row>
    <row r="110" spans="1:8" ht="24">
      <c r="A110" s="20" t="s">
        <v>254</v>
      </c>
      <c r="B110" s="20" t="s">
        <v>322</v>
      </c>
      <c r="C110" s="10" t="s">
        <v>130</v>
      </c>
      <c r="D110" s="10"/>
      <c r="E110" s="48" t="s">
        <v>67</v>
      </c>
      <c r="F110" s="71">
        <f>F112</f>
        <v>200</v>
      </c>
      <c r="G110" s="71">
        <f>G112</f>
        <v>200</v>
      </c>
      <c r="H110" s="71">
        <f>H112</f>
        <v>200</v>
      </c>
    </row>
    <row r="111" spans="1:8" ht="24">
      <c r="A111" s="20" t="s">
        <v>254</v>
      </c>
      <c r="B111" s="20" t="s">
        <v>322</v>
      </c>
      <c r="C111" s="10" t="s">
        <v>182</v>
      </c>
      <c r="D111" s="10"/>
      <c r="E111" s="48" t="s">
        <v>183</v>
      </c>
      <c r="F111" s="71">
        <f>F112</f>
        <v>200</v>
      </c>
      <c r="G111" s="71">
        <f>G112</f>
        <v>200</v>
      </c>
      <c r="H111" s="71">
        <f>H112</f>
        <v>200</v>
      </c>
    </row>
    <row r="112" spans="1:8" ht="24">
      <c r="A112" s="20" t="s">
        <v>254</v>
      </c>
      <c r="B112" s="20" t="s">
        <v>322</v>
      </c>
      <c r="C112" s="10" t="s">
        <v>341</v>
      </c>
      <c r="D112" s="20"/>
      <c r="E112" s="48" t="s">
        <v>555</v>
      </c>
      <c r="F112" s="71">
        <f>F114</f>
        <v>200</v>
      </c>
      <c r="G112" s="71">
        <f>G114</f>
        <v>200</v>
      </c>
      <c r="H112" s="71">
        <f>H114</f>
        <v>200</v>
      </c>
    </row>
    <row r="113" spans="1:8">
      <c r="A113" s="20" t="s">
        <v>254</v>
      </c>
      <c r="B113" s="20" t="s">
        <v>322</v>
      </c>
      <c r="C113" s="10" t="s">
        <v>341</v>
      </c>
      <c r="D113" s="20">
        <v>800</v>
      </c>
      <c r="E113" s="48" t="s">
        <v>263</v>
      </c>
      <c r="F113" s="71">
        <v>200</v>
      </c>
      <c r="G113" s="71">
        <v>200</v>
      </c>
      <c r="H113" s="71">
        <v>200</v>
      </c>
    </row>
    <row r="114" spans="1:8">
      <c r="A114" s="20" t="s">
        <v>254</v>
      </c>
      <c r="B114" s="20" t="s">
        <v>322</v>
      </c>
      <c r="C114" s="10" t="s">
        <v>341</v>
      </c>
      <c r="D114" s="20" t="s">
        <v>61</v>
      </c>
      <c r="E114" s="48" t="s">
        <v>66</v>
      </c>
      <c r="F114" s="71">
        <v>200</v>
      </c>
      <c r="G114" s="71">
        <v>200</v>
      </c>
      <c r="H114" s="71">
        <v>200</v>
      </c>
    </row>
    <row r="115" spans="1:8">
      <c r="A115" s="23" t="s">
        <v>254</v>
      </c>
      <c r="B115" s="23" t="s">
        <v>23</v>
      </c>
      <c r="C115" s="10"/>
      <c r="D115" s="20"/>
      <c r="E115" s="52" t="s">
        <v>24</v>
      </c>
      <c r="F115" s="70">
        <f>F122+F116</f>
        <v>74191.263000000006</v>
      </c>
      <c r="G115" s="70">
        <f>G122</f>
        <v>32968.400000000001</v>
      </c>
      <c r="H115" s="70">
        <f>H122</f>
        <v>33761.4</v>
      </c>
    </row>
    <row r="116" spans="1:8" ht="36">
      <c r="A116" s="20" t="s">
        <v>254</v>
      </c>
      <c r="B116" s="20" t="s">
        <v>23</v>
      </c>
      <c r="C116" s="10" t="s">
        <v>407</v>
      </c>
      <c r="D116" s="20"/>
      <c r="E116" s="48" t="s">
        <v>97</v>
      </c>
      <c r="F116" s="71">
        <f>F117</f>
        <v>160</v>
      </c>
      <c r="G116" s="70"/>
      <c r="H116" s="70"/>
    </row>
    <row r="117" spans="1:8" ht="60">
      <c r="A117" s="20" t="s">
        <v>254</v>
      </c>
      <c r="B117" s="20" t="s">
        <v>23</v>
      </c>
      <c r="C117" s="10" t="s">
        <v>408</v>
      </c>
      <c r="D117" s="20"/>
      <c r="E117" s="48" t="s">
        <v>354</v>
      </c>
      <c r="F117" s="71">
        <f>F118</f>
        <v>160</v>
      </c>
      <c r="G117" s="70"/>
      <c r="H117" s="70"/>
    </row>
    <row r="118" spans="1:8" ht="36">
      <c r="A118" s="20" t="s">
        <v>254</v>
      </c>
      <c r="B118" s="20" t="s">
        <v>23</v>
      </c>
      <c r="C118" s="10" t="s">
        <v>410</v>
      </c>
      <c r="D118" s="20"/>
      <c r="E118" s="48" t="s">
        <v>355</v>
      </c>
      <c r="F118" s="71">
        <f>F119</f>
        <v>160</v>
      </c>
      <c r="G118" s="70"/>
      <c r="H118" s="70"/>
    </row>
    <row r="119" spans="1:8" ht="36">
      <c r="A119" s="20" t="s">
        <v>254</v>
      </c>
      <c r="B119" s="20" t="s">
        <v>23</v>
      </c>
      <c r="C119" s="10" t="s">
        <v>640</v>
      </c>
      <c r="D119" s="20"/>
      <c r="E119" s="48" t="s">
        <v>639</v>
      </c>
      <c r="F119" s="71">
        <f>F120</f>
        <v>160</v>
      </c>
      <c r="G119" s="70"/>
      <c r="H119" s="70"/>
    </row>
    <row r="120" spans="1:8" ht="24">
      <c r="A120" s="20" t="s">
        <v>254</v>
      </c>
      <c r="B120" s="20" t="s">
        <v>23</v>
      </c>
      <c r="C120" s="10" t="s">
        <v>640</v>
      </c>
      <c r="D120" s="29" t="s">
        <v>256</v>
      </c>
      <c r="E120" s="49" t="s">
        <v>257</v>
      </c>
      <c r="F120" s="71">
        <f>F121</f>
        <v>160</v>
      </c>
      <c r="G120" s="70"/>
      <c r="H120" s="70"/>
    </row>
    <row r="121" spans="1:8" ht="24">
      <c r="A121" s="20" t="s">
        <v>254</v>
      </c>
      <c r="B121" s="20" t="s">
        <v>23</v>
      </c>
      <c r="C121" s="10" t="s">
        <v>640</v>
      </c>
      <c r="D121" s="20" t="s">
        <v>258</v>
      </c>
      <c r="E121" s="48" t="s">
        <v>259</v>
      </c>
      <c r="F121" s="71">
        <v>160</v>
      </c>
      <c r="G121" s="70"/>
      <c r="H121" s="70"/>
    </row>
    <row r="122" spans="1:8" ht="24">
      <c r="A122" s="20" t="s">
        <v>254</v>
      </c>
      <c r="B122" s="20" t="s">
        <v>23</v>
      </c>
      <c r="C122" s="10" t="s">
        <v>130</v>
      </c>
      <c r="D122" s="20"/>
      <c r="E122" s="48" t="s">
        <v>67</v>
      </c>
      <c r="F122" s="71">
        <f>F123+F138+F170</f>
        <v>74031.263000000006</v>
      </c>
      <c r="G122" s="71">
        <f>G123+G138+G170</f>
        <v>32968.400000000001</v>
      </c>
      <c r="H122" s="71">
        <f>H123+H138+H170</f>
        <v>33761.4</v>
      </c>
    </row>
    <row r="123" spans="1:8" ht="36">
      <c r="A123" s="20" t="s">
        <v>254</v>
      </c>
      <c r="B123" s="20" t="s">
        <v>23</v>
      </c>
      <c r="C123" s="10" t="s">
        <v>129</v>
      </c>
      <c r="D123" s="20"/>
      <c r="E123" s="48" t="s">
        <v>64</v>
      </c>
      <c r="F123" s="71">
        <f>F124+F134</f>
        <v>7977.5300000000007</v>
      </c>
      <c r="G123" s="71">
        <f>G124+G134</f>
        <v>7950.3</v>
      </c>
      <c r="H123" s="71">
        <f>H124+H134</f>
        <v>7950.3</v>
      </c>
    </row>
    <row r="124" spans="1:8" ht="36">
      <c r="A124" s="20" t="s">
        <v>254</v>
      </c>
      <c r="B124" s="20" t="s">
        <v>23</v>
      </c>
      <c r="C124" s="10" t="s">
        <v>338</v>
      </c>
      <c r="D124" s="20"/>
      <c r="E124" s="48" t="s">
        <v>131</v>
      </c>
      <c r="F124" s="71">
        <f>F125+F129+F131</f>
        <v>4242.8300000000008</v>
      </c>
      <c r="G124" s="71">
        <f>G125+G129</f>
        <v>4215.3</v>
      </c>
      <c r="H124" s="71">
        <f>H125+H129</f>
        <v>4215.3</v>
      </c>
    </row>
    <row r="125" spans="1:8" ht="72">
      <c r="A125" s="20" t="s">
        <v>254</v>
      </c>
      <c r="B125" s="20" t="s">
        <v>23</v>
      </c>
      <c r="C125" s="10" t="s">
        <v>338</v>
      </c>
      <c r="D125" s="29" t="s">
        <v>558</v>
      </c>
      <c r="E125" s="49" t="s">
        <v>559</v>
      </c>
      <c r="F125" s="71">
        <f>F126+F127+F128</f>
        <v>3963.7000000000003</v>
      </c>
      <c r="G125" s="71">
        <f>G126+G127+G128</f>
        <v>3963.7000000000003</v>
      </c>
      <c r="H125" s="71">
        <f>H126+H127+H128</f>
        <v>3963.7000000000003</v>
      </c>
    </row>
    <row r="126" spans="1:8" ht="24">
      <c r="A126" s="20" t="s">
        <v>254</v>
      </c>
      <c r="B126" s="20" t="s">
        <v>23</v>
      </c>
      <c r="C126" s="10" t="s">
        <v>338</v>
      </c>
      <c r="D126" s="30" t="s">
        <v>560</v>
      </c>
      <c r="E126" s="50" t="s">
        <v>176</v>
      </c>
      <c r="F126" s="71">
        <v>2081.8000000000002</v>
      </c>
      <c r="G126" s="71">
        <v>2081.8000000000002</v>
      </c>
      <c r="H126" s="71">
        <v>2081.8000000000002</v>
      </c>
    </row>
    <row r="127" spans="1:8" ht="24">
      <c r="A127" s="20" t="s">
        <v>254</v>
      </c>
      <c r="B127" s="20" t="s">
        <v>23</v>
      </c>
      <c r="C127" s="10" t="s">
        <v>338</v>
      </c>
      <c r="D127" s="30" t="s">
        <v>561</v>
      </c>
      <c r="E127" s="50" t="s">
        <v>562</v>
      </c>
      <c r="F127" s="71">
        <v>997.13</v>
      </c>
      <c r="G127" s="71">
        <v>962.4</v>
      </c>
      <c r="H127" s="71">
        <v>962.4</v>
      </c>
    </row>
    <row r="128" spans="1:8" ht="60">
      <c r="A128" s="20" t="s">
        <v>254</v>
      </c>
      <c r="B128" s="20" t="s">
        <v>23</v>
      </c>
      <c r="C128" s="10" t="s">
        <v>338</v>
      </c>
      <c r="D128" s="30">
        <v>129</v>
      </c>
      <c r="E128" s="50" t="s">
        <v>178</v>
      </c>
      <c r="F128" s="71">
        <v>884.77</v>
      </c>
      <c r="G128" s="71">
        <v>919.5</v>
      </c>
      <c r="H128" s="71">
        <v>919.5</v>
      </c>
    </row>
    <row r="129" spans="1:8" ht="24">
      <c r="A129" s="20" t="s">
        <v>254</v>
      </c>
      <c r="B129" s="20" t="s">
        <v>23</v>
      </c>
      <c r="C129" s="10" t="s">
        <v>338</v>
      </c>
      <c r="D129" s="29" t="s">
        <v>256</v>
      </c>
      <c r="E129" s="49" t="s">
        <v>257</v>
      </c>
      <c r="F129" s="71">
        <f>F130</f>
        <v>278.83</v>
      </c>
      <c r="G129" s="71">
        <f>G130</f>
        <v>251.6</v>
      </c>
      <c r="H129" s="71">
        <f>H130</f>
        <v>251.6</v>
      </c>
    </row>
    <row r="130" spans="1:8" ht="24">
      <c r="A130" s="20" t="s">
        <v>254</v>
      </c>
      <c r="B130" s="20" t="s">
        <v>23</v>
      </c>
      <c r="C130" s="10" t="s">
        <v>338</v>
      </c>
      <c r="D130" s="20" t="s">
        <v>258</v>
      </c>
      <c r="E130" s="48" t="s">
        <v>240</v>
      </c>
      <c r="F130" s="71">
        <v>278.83</v>
      </c>
      <c r="G130" s="71">
        <v>251.6</v>
      </c>
      <c r="H130" s="71">
        <v>251.6</v>
      </c>
    </row>
    <row r="131" spans="1:8">
      <c r="A131" s="20" t="s">
        <v>254</v>
      </c>
      <c r="B131" s="20" t="s">
        <v>23</v>
      </c>
      <c r="C131" s="10" t="s">
        <v>338</v>
      </c>
      <c r="D131" s="29" t="s">
        <v>262</v>
      </c>
      <c r="E131" s="49" t="s">
        <v>263</v>
      </c>
      <c r="F131" s="71">
        <f>F132</f>
        <v>0.3</v>
      </c>
      <c r="G131" s="71"/>
      <c r="H131" s="71"/>
    </row>
    <row r="132" spans="1:8">
      <c r="A132" s="20" t="s">
        <v>254</v>
      </c>
      <c r="B132" s="20" t="s">
        <v>23</v>
      </c>
      <c r="C132" s="10" t="s">
        <v>338</v>
      </c>
      <c r="D132" s="20">
        <v>853</v>
      </c>
      <c r="E132" s="50" t="s">
        <v>549</v>
      </c>
      <c r="F132" s="71">
        <v>0.3</v>
      </c>
      <c r="G132" s="71"/>
      <c r="H132" s="71"/>
    </row>
    <row r="133" spans="1:8" ht="60">
      <c r="A133" s="20" t="s">
        <v>254</v>
      </c>
      <c r="B133" s="20" t="s">
        <v>23</v>
      </c>
      <c r="C133" s="10" t="s">
        <v>340</v>
      </c>
      <c r="D133" s="30"/>
      <c r="E133" s="50" t="s">
        <v>523</v>
      </c>
      <c r="F133" s="71">
        <f>F135+F136+F137</f>
        <v>3734.7000000000003</v>
      </c>
      <c r="G133" s="71">
        <f>G135+G136+G137</f>
        <v>3735</v>
      </c>
      <c r="H133" s="71">
        <f>H135+H136+H137</f>
        <v>3735</v>
      </c>
    </row>
    <row r="134" spans="1:8" ht="72">
      <c r="A134" s="20" t="s">
        <v>254</v>
      </c>
      <c r="B134" s="20" t="s">
        <v>23</v>
      </c>
      <c r="C134" s="10" t="s">
        <v>340</v>
      </c>
      <c r="D134" s="29" t="s">
        <v>558</v>
      </c>
      <c r="E134" s="49" t="s">
        <v>559</v>
      </c>
      <c r="F134" s="71">
        <f>F135+F136+F137</f>
        <v>3734.7000000000003</v>
      </c>
      <c r="G134" s="71">
        <f>G135+G136+G137</f>
        <v>3735</v>
      </c>
      <c r="H134" s="71">
        <f>H135+H136+H137</f>
        <v>3735</v>
      </c>
    </row>
    <row r="135" spans="1:8" ht="24">
      <c r="A135" s="20" t="s">
        <v>254</v>
      </c>
      <c r="B135" s="20" t="s">
        <v>23</v>
      </c>
      <c r="C135" s="10" t="s">
        <v>340</v>
      </c>
      <c r="D135" s="30" t="s">
        <v>560</v>
      </c>
      <c r="E135" s="50" t="s">
        <v>176</v>
      </c>
      <c r="F135" s="71">
        <v>2295</v>
      </c>
      <c r="G135" s="71">
        <v>2295</v>
      </c>
      <c r="H135" s="71">
        <v>2295</v>
      </c>
    </row>
    <row r="136" spans="1:8" ht="24">
      <c r="A136" s="20" t="s">
        <v>254</v>
      </c>
      <c r="B136" s="20" t="s">
        <v>23</v>
      </c>
      <c r="C136" s="10" t="s">
        <v>340</v>
      </c>
      <c r="D136" s="30" t="s">
        <v>561</v>
      </c>
      <c r="E136" s="50" t="s">
        <v>562</v>
      </c>
      <c r="F136" s="71">
        <v>596.57000000000005</v>
      </c>
      <c r="G136" s="71">
        <v>574</v>
      </c>
      <c r="H136" s="71">
        <v>574</v>
      </c>
    </row>
    <row r="137" spans="1:8" ht="60">
      <c r="A137" s="20" t="s">
        <v>254</v>
      </c>
      <c r="B137" s="20" t="s">
        <v>23</v>
      </c>
      <c r="C137" s="10" t="s">
        <v>340</v>
      </c>
      <c r="D137" s="30">
        <v>129</v>
      </c>
      <c r="E137" s="50" t="s">
        <v>178</v>
      </c>
      <c r="F137" s="71">
        <v>843.13</v>
      </c>
      <c r="G137" s="71">
        <v>866</v>
      </c>
      <c r="H137" s="71">
        <v>866</v>
      </c>
    </row>
    <row r="138" spans="1:8" ht="36">
      <c r="A138" s="10" t="s">
        <v>254</v>
      </c>
      <c r="B138" s="10">
        <v>13</v>
      </c>
      <c r="C138" s="10" t="s">
        <v>400</v>
      </c>
      <c r="D138" s="20"/>
      <c r="E138" s="48" t="s">
        <v>401</v>
      </c>
      <c r="F138" s="71">
        <f>F139+F149+F152+F160+F167+F157</f>
        <v>65787.133000000002</v>
      </c>
      <c r="G138" s="71">
        <f>G139+G149+G152+G160</f>
        <v>24754.100000000002</v>
      </c>
      <c r="H138" s="71">
        <f>H139+H149+H152+H160</f>
        <v>25547.100000000002</v>
      </c>
    </row>
    <row r="139" spans="1:8" ht="48">
      <c r="A139" s="10" t="s">
        <v>254</v>
      </c>
      <c r="B139" s="10" t="s">
        <v>23</v>
      </c>
      <c r="C139" s="10" t="s">
        <v>436</v>
      </c>
      <c r="D139" s="30"/>
      <c r="E139" s="54" t="s">
        <v>389</v>
      </c>
      <c r="F139" s="96">
        <f>F140+F144+F146</f>
        <v>16405.596999999998</v>
      </c>
      <c r="G139" s="96">
        <f>G140+G144+G146</f>
        <v>13070.400000000001</v>
      </c>
      <c r="H139" s="96">
        <f>H140+H144+H146</f>
        <v>13863.400000000001</v>
      </c>
    </row>
    <row r="140" spans="1:8" ht="72">
      <c r="A140" s="10" t="s">
        <v>254</v>
      </c>
      <c r="B140" s="10" t="s">
        <v>23</v>
      </c>
      <c r="C140" s="10" t="s">
        <v>436</v>
      </c>
      <c r="D140" s="29" t="s">
        <v>558</v>
      </c>
      <c r="E140" s="49" t="s">
        <v>559</v>
      </c>
      <c r="F140" s="96">
        <f>F141+F142+F143</f>
        <v>7884.4000000000005</v>
      </c>
      <c r="G140" s="96">
        <f>G141+G142+G143</f>
        <v>7884.4000000000005</v>
      </c>
      <c r="H140" s="96">
        <f>H141+H142+H143</f>
        <v>7884.4000000000005</v>
      </c>
    </row>
    <row r="141" spans="1:8">
      <c r="A141" s="10" t="s">
        <v>254</v>
      </c>
      <c r="B141" s="10" t="s">
        <v>23</v>
      </c>
      <c r="C141" s="10" t="s">
        <v>436</v>
      </c>
      <c r="D141" s="30" t="s">
        <v>565</v>
      </c>
      <c r="E141" s="50" t="s">
        <v>50</v>
      </c>
      <c r="F141" s="96">
        <v>6039.1</v>
      </c>
      <c r="G141" s="96">
        <v>6039.1</v>
      </c>
      <c r="H141" s="96">
        <v>6039.1</v>
      </c>
    </row>
    <row r="142" spans="1:8" ht="24">
      <c r="A142" s="10" t="s">
        <v>254</v>
      </c>
      <c r="B142" s="10" t="s">
        <v>23</v>
      </c>
      <c r="C142" s="10" t="s">
        <v>436</v>
      </c>
      <c r="D142" s="30">
        <v>112</v>
      </c>
      <c r="E142" s="50" t="s">
        <v>562</v>
      </c>
      <c r="F142" s="96">
        <v>21.6</v>
      </c>
      <c r="G142" s="96">
        <v>21.6</v>
      </c>
      <c r="H142" s="96">
        <v>21.6</v>
      </c>
    </row>
    <row r="143" spans="1:8" ht="48">
      <c r="A143" s="10" t="s">
        <v>254</v>
      </c>
      <c r="B143" s="10" t="s">
        <v>23</v>
      </c>
      <c r="C143" s="10" t="s">
        <v>436</v>
      </c>
      <c r="D143" s="30">
        <v>119</v>
      </c>
      <c r="E143" s="50" t="s">
        <v>357</v>
      </c>
      <c r="F143" s="96">
        <v>1823.7</v>
      </c>
      <c r="G143" s="96">
        <v>1823.7</v>
      </c>
      <c r="H143" s="96">
        <v>1823.7</v>
      </c>
    </row>
    <row r="144" spans="1:8" ht="24">
      <c r="A144" s="10" t="s">
        <v>254</v>
      </c>
      <c r="B144" s="10" t="s">
        <v>23</v>
      </c>
      <c r="C144" s="10" t="s">
        <v>436</v>
      </c>
      <c r="D144" s="29" t="s">
        <v>256</v>
      </c>
      <c r="E144" s="49" t="s">
        <v>257</v>
      </c>
      <c r="F144" s="96">
        <f>F145</f>
        <v>8481.0969999999998</v>
      </c>
      <c r="G144" s="96">
        <f>G145</f>
        <v>5164</v>
      </c>
      <c r="H144" s="96">
        <f>H145</f>
        <v>5957</v>
      </c>
    </row>
    <row r="145" spans="1:8" ht="24">
      <c r="A145" s="10" t="s">
        <v>254</v>
      </c>
      <c r="B145" s="10" t="s">
        <v>23</v>
      </c>
      <c r="C145" s="10" t="s">
        <v>436</v>
      </c>
      <c r="D145" s="20" t="s">
        <v>258</v>
      </c>
      <c r="E145" s="48" t="s">
        <v>259</v>
      </c>
      <c r="F145" s="96">
        <v>8481.0969999999998</v>
      </c>
      <c r="G145" s="96">
        <v>5164</v>
      </c>
      <c r="H145" s="96">
        <v>5957</v>
      </c>
    </row>
    <row r="146" spans="1:8">
      <c r="A146" s="10" t="s">
        <v>254</v>
      </c>
      <c r="B146" s="10" t="s">
        <v>23</v>
      </c>
      <c r="C146" s="10" t="s">
        <v>436</v>
      </c>
      <c r="D146" s="29" t="s">
        <v>262</v>
      </c>
      <c r="E146" s="49" t="s">
        <v>263</v>
      </c>
      <c r="F146" s="71">
        <f>F148+F147</f>
        <v>40.1</v>
      </c>
      <c r="G146" s="71">
        <f>G148</f>
        <v>22</v>
      </c>
      <c r="H146" s="71">
        <f>H148</f>
        <v>22</v>
      </c>
    </row>
    <row r="147" spans="1:8" ht="24">
      <c r="A147" s="10" t="s">
        <v>254</v>
      </c>
      <c r="B147" s="10" t="s">
        <v>23</v>
      </c>
      <c r="C147" s="10" t="s">
        <v>436</v>
      </c>
      <c r="D147" s="29">
        <v>851</v>
      </c>
      <c r="E147" s="49" t="s">
        <v>594</v>
      </c>
      <c r="F147" s="71">
        <v>18.100000000000001</v>
      </c>
      <c r="G147" s="71"/>
      <c r="H147" s="71"/>
    </row>
    <row r="148" spans="1:8" ht="24">
      <c r="A148" s="10" t="s">
        <v>254</v>
      </c>
      <c r="B148" s="10" t="s">
        <v>23</v>
      </c>
      <c r="C148" s="10" t="s">
        <v>436</v>
      </c>
      <c r="D148" s="20" t="s">
        <v>563</v>
      </c>
      <c r="E148" s="50" t="s">
        <v>564</v>
      </c>
      <c r="F148" s="71">
        <v>22</v>
      </c>
      <c r="G148" s="71">
        <v>22</v>
      </c>
      <c r="H148" s="71">
        <v>22</v>
      </c>
    </row>
    <row r="149" spans="1:8" ht="48">
      <c r="A149" s="10" t="s">
        <v>254</v>
      </c>
      <c r="B149" s="10">
        <v>13</v>
      </c>
      <c r="C149" s="10" t="s">
        <v>437</v>
      </c>
      <c r="D149" s="20"/>
      <c r="E149" s="48" t="s">
        <v>402</v>
      </c>
      <c r="F149" s="78">
        <f t="shared" ref="F149:H150" si="2">F150</f>
        <v>257.07</v>
      </c>
      <c r="G149" s="78">
        <f t="shared" si="2"/>
        <v>500</v>
      </c>
      <c r="H149" s="78">
        <f t="shared" si="2"/>
        <v>500</v>
      </c>
    </row>
    <row r="150" spans="1:8" ht="24">
      <c r="A150" s="10" t="s">
        <v>254</v>
      </c>
      <c r="B150" s="10">
        <v>13</v>
      </c>
      <c r="C150" s="10" t="s">
        <v>437</v>
      </c>
      <c r="D150" s="29" t="s">
        <v>256</v>
      </c>
      <c r="E150" s="49" t="s">
        <v>257</v>
      </c>
      <c r="F150" s="78">
        <f t="shared" si="2"/>
        <v>257.07</v>
      </c>
      <c r="G150" s="78">
        <f t="shared" si="2"/>
        <v>500</v>
      </c>
      <c r="H150" s="78">
        <f t="shared" si="2"/>
        <v>500</v>
      </c>
    </row>
    <row r="151" spans="1:8" ht="24">
      <c r="A151" s="10" t="s">
        <v>254</v>
      </c>
      <c r="B151" s="10">
        <v>13</v>
      </c>
      <c r="C151" s="10" t="s">
        <v>437</v>
      </c>
      <c r="D151" s="20" t="s">
        <v>258</v>
      </c>
      <c r="E151" s="48" t="s">
        <v>240</v>
      </c>
      <c r="F151" s="78">
        <v>257.07</v>
      </c>
      <c r="G151" s="78">
        <v>500</v>
      </c>
      <c r="H151" s="78">
        <v>500</v>
      </c>
    </row>
    <row r="152" spans="1:8" ht="24">
      <c r="A152" s="10" t="s">
        <v>254</v>
      </c>
      <c r="B152" s="10">
        <v>13</v>
      </c>
      <c r="C152" s="10" t="s">
        <v>521</v>
      </c>
      <c r="D152" s="20"/>
      <c r="E152" s="48" t="s">
        <v>403</v>
      </c>
      <c r="F152" s="78">
        <f>F153+F155</f>
        <v>28825.5</v>
      </c>
      <c r="G152" s="78">
        <f>G153+G155</f>
        <v>1084</v>
      </c>
      <c r="H152" s="78">
        <f>H153+H155</f>
        <v>1084</v>
      </c>
    </row>
    <row r="153" spans="1:8" ht="24">
      <c r="A153" s="10" t="s">
        <v>254</v>
      </c>
      <c r="B153" s="10">
        <v>13</v>
      </c>
      <c r="C153" s="10" t="s">
        <v>521</v>
      </c>
      <c r="D153" s="29" t="s">
        <v>256</v>
      </c>
      <c r="E153" s="49" t="s">
        <v>257</v>
      </c>
      <c r="F153" s="78">
        <f>F154</f>
        <v>1810.5</v>
      </c>
      <c r="G153" s="78">
        <f>G154</f>
        <v>1084</v>
      </c>
      <c r="H153" s="78">
        <f>H154</f>
        <v>1084</v>
      </c>
    </row>
    <row r="154" spans="1:8" ht="24">
      <c r="A154" s="10" t="s">
        <v>254</v>
      </c>
      <c r="B154" s="10">
        <v>13</v>
      </c>
      <c r="C154" s="10" t="s">
        <v>521</v>
      </c>
      <c r="D154" s="20" t="s">
        <v>258</v>
      </c>
      <c r="E154" s="48" t="s">
        <v>240</v>
      </c>
      <c r="F154" s="78">
        <v>1810.5</v>
      </c>
      <c r="G154" s="78">
        <v>1084</v>
      </c>
      <c r="H154" s="78">
        <v>1084</v>
      </c>
    </row>
    <row r="155" spans="1:8">
      <c r="A155" s="10" t="s">
        <v>254</v>
      </c>
      <c r="B155" s="10">
        <v>13</v>
      </c>
      <c r="C155" s="10" t="s">
        <v>521</v>
      </c>
      <c r="D155" s="29" t="s">
        <v>262</v>
      </c>
      <c r="E155" s="49" t="s">
        <v>263</v>
      </c>
      <c r="F155" s="71">
        <f>F156</f>
        <v>27015</v>
      </c>
      <c r="G155" s="71">
        <f>G156</f>
        <v>0</v>
      </c>
      <c r="H155" s="71">
        <f>H156</f>
        <v>0</v>
      </c>
    </row>
    <row r="156" spans="1:8" ht="36">
      <c r="A156" s="10" t="s">
        <v>254</v>
      </c>
      <c r="B156" s="10">
        <v>13</v>
      </c>
      <c r="C156" s="10" t="s">
        <v>521</v>
      </c>
      <c r="D156" s="20">
        <v>831</v>
      </c>
      <c r="E156" s="48" t="s">
        <v>550</v>
      </c>
      <c r="F156" s="71">
        <v>27015</v>
      </c>
      <c r="G156" s="71"/>
      <c r="H156" s="71"/>
    </row>
    <row r="157" spans="1:8" ht="48">
      <c r="A157" s="10" t="s">
        <v>254</v>
      </c>
      <c r="B157" s="10">
        <v>13</v>
      </c>
      <c r="C157" s="10" t="s">
        <v>2</v>
      </c>
      <c r="D157" s="20"/>
      <c r="E157" s="48" t="s">
        <v>291</v>
      </c>
      <c r="F157" s="71">
        <f>F158</f>
        <v>126.9</v>
      </c>
      <c r="G157" s="71"/>
      <c r="H157" s="71"/>
    </row>
    <row r="158" spans="1:8" ht="24">
      <c r="A158" s="10" t="s">
        <v>254</v>
      </c>
      <c r="B158" s="10">
        <v>13</v>
      </c>
      <c r="C158" s="10" t="s">
        <v>2</v>
      </c>
      <c r="D158" s="29" t="s">
        <v>256</v>
      </c>
      <c r="E158" s="49" t="s">
        <v>257</v>
      </c>
      <c r="F158" s="71">
        <f>F159</f>
        <v>126.9</v>
      </c>
      <c r="G158" s="71"/>
      <c r="H158" s="71"/>
    </row>
    <row r="159" spans="1:8" ht="24">
      <c r="A159" s="10" t="s">
        <v>254</v>
      </c>
      <c r="B159" s="10">
        <v>13</v>
      </c>
      <c r="C159" s="10" t="s">
        <v>2</v>
      </c>
      <c r="D159" s="20" t="s">
        <v>258</v>
      </c>
      <c r="E159" s="48" t="s">
        <v>240</v>
      </c>
      <c r="F159" s="71">
        <v>126.9</v>
      </c>
      <c r="G159" s="71"/>
      <c r="H159" s="71"/>
    </row>
    <row r="160" spans="1:8" ht="24">
      <c r="A160" s="10" t="s">
        <v>254</v>
      </c>
      <c r="B160" s="10" t="s">
        <v>23</v>
      </c>
      <c r="C160" s="10" t="s">
        <v>438</v>
      </c>
      <c r="D160" s="30"/>
      <c r="E160" s="54" t="s">
        <v>387</v>
      </c>
      <c r="F160" s="71">
        <f>F161+F165</f>
        <v>10084.300000000001</v>
      </c>
      <c r="G160" s="71">
        <f>G161+G165</f>
        <v>10099.700000000001</v>
      </c>
      <c r="H160" s="71">
        <f>H161+H165</f>
        <v>10099.700000000001</v>
      </c>
    </row>
    <row r="161" spans="1:8" ht="72">
      <c r="A161" s="10" t="s">
        <v>254</v>
      </c>
      <c r="B161" s="10" t="s">
        <v>23</v>
      </c>
      <c r="C161" s="10" t="s">
        <v>438</v>
      </c>
      <c r="D161" s="29" t="s">
        <v>558</v>
      </c>
      <c r="E161" s="49" t="s">
        <v>559</v>
      </c>
      <c r="F161" s="71">
        <f>F162+F163+F164</f>
        <v>9651.2000000000007</v>
      </c>
      <c r="G161" s="71">
        <f>G162+G163+G164</f>
        <v>9651.2000000000007</v>
      </c>
      <c r="H161" s="71">
        <f>H162+H163+H164</f>
        <v>9651.2000000000007</v>
      </c>
    </row>
    <row r="162" spans="1:8">
      <c r="A162" s="10" t="s">
        <v>254</v>
      </c>
      <c r="B162" s="10" t="s">
        <v>23</v>
      </c>
      <c r="C162" s="10" t="s">
        <v>438</v>
      </c>
      <c r="D162" s="30" t="s">
        <v>565</v>
      </c>
      <c r="E162" s="50" t="s">
        <v>50</v>
      </c>
      <c r="F162" s="71">
        <v>5912.6</v>
      </c>
      <c r="G162" s="71">
        <v>5912.6</v>
      </c>
      <c r="H162" s="71">
        <v>5912.6</v>
      </c>
    </row>
    <row r="163" spans="1:8" ht="24">
      <c r="A163" s="10" t="s">
        <v>254</v>
      </c>
      <c r="B163" s="10" t="s">
        <v>23</v>
      </c>
      <c r="C163" s="10" t="s">
        <v>438</v>
      </c>
      <c r="D163" s="30">
        <v>112</v>
      </c>
      <c r="E163" s="50" t="s">
        <v>562</v>
      </c>
      <c r="F163" s="71">
        <v>1500</v>
      </c>
      <c r="G163" s="71">
        <v>1500</v>
      </c>
      <c r="H163" s="71">
        <v>1500</v>
      </c>
    </row>
    <row r="164" spans="1:8" ht="48">
      <c r="A164" s="10" t="s">
        <v>254</v>
      </c>
      <c r="B164" s="10" t="s">
        <v>23</v>
      </c>
      <c r="C164" s="10" t="s">
        <v>438</v>
      </c>
      <c r="D164" s="30">
        <v>119</v>
      </c>
      <c r="E164" s="50" t="s">
        <v>357</v>
      </c>
      <c r="F164" s="71">
        <v>2238.6</v>
      </c>
      <c r="G164" s="71">
        <v>2238.6</v>
      </c>
      <c r="H164" s="71">
        <v>2238.6</v>
      </c>
    </row>
    <row r="165" spans="1:8" ht="24">
      <c r="A165" s="10" t="s">
        <v>254</v>
      </c>
      <c r="B165" s="10" t="s">
        <v>23</v>
      </c>
      <c r="C165" s="10" t="s">
        <v>438</v>
      </c>
      <c r="D165" s="29" t="s">
        <v>256</v>
      </c>
      <c r="E165" s="49" t="s">
        <v>257</v>
      </c>
      <c r="F165" s="71">
        <f>F166</f>
        <v>433.1</v>
      </c>
      <c r="G165" s="71">
        <f>G166</f>
        <v>448.5</v>
      </c>
      <c r="H165" s="71">
        <f>H166</f>
        <v>448.5</v>
      </c>
    </row>
    <row r="166" spans="1:8" ht="24">
      <c r="A166" s="10" t="s">
        <v>254</v>
      </c>
      <c r="B166" s="10" t="s">
        <v>23</v>
      </c>
      <c r="C166" s="10" t="s">
        <v>438</v>
      </c>
      <c r="D166" s="20" t="s">
        <v>258</v>
      </c>
      <c r="E166" s="48" t="s">
        <v>259</v>
      </c>
      <c r="F166" s="71">
        <v>433.1</v>
      </c>
      <c r="G166" s="71">
        <v>448.5</v>
      </c>
      <c r="H166" s="71">
        <v>448.5</v>
      </c>
    </row>
    <row r="167" spans="1:8" ht="36">
      <c r="A167" s="10" t="s">
        <v>254</v>
      </c>
      <c r="B167" s="10" t="s">
        <v>23</v>
      </c>
      <c r="C167" s="10" t="s">
        <v>439</v>
      </c>
      <c r="D167" s="10"/>
      <c r="E167" s="48" t="s">
        <v>364</v>
      </c>
      <c r="F167" s="71">
        <f>F168</f>
        <v>10087.766</v>
      </c>
      <c r="G167" s="71"/>
      <c r="H167" s="71"/>
    </row>
    <row r="168" spans="1:8" ht="36">
      <c r="A168" s="10" t="s">
        <v>254</v>
      </c>
      <c r="B168" s="10" t="s">
        <v>23</v>
      </c>
      <c r="C168" s="10" t="s">
        <v>439</v>
      </c>
      <c r="D168" s="20">
        <v>400</v>
      </c>
      <c r="E168" s="48" t="s">
        <v>417</v>
      </c>
      <c r="F168" s="71">
        <f>F169</f>
        <v>10087.766</v>
      </c>
      <c r="G168" s="71"/>
      <c r="H168" s="71"/>
    </row>
    <row r="169" spans="1:8" ht="48">
      <c r="A169" s="10" t="s">
        <v>254</v>
      </c>
      <c r="B169" s="10" t="s">
        <v>23</v>
      </c>
      <c r="C169" s="10" t="s">
        <v>439</v>
      </c>
      <c r="D169" s="20">
        <v>412</v>
      </c>
      <c r="E169" s="48" t="s">
        <v>188</v>
      </c>
      <c r="F169" s="71">
        <v>10087.766</v>
      </c>
      <c r="G169" s="71"/>
      <c r="H169" s="71"/>
    </row>
    <row r="170" spans="1:8" ht="36">
      <c r="A170" s="20" t="s">
        <v>254</v>
      </c>
      <c r="B170" s="20" t="s">
        <v>23</v>
      </c>
      <c r="C170" s="10" t="s">
        <v>424</v>
      </c>
      <c r="D170" s="10"/>
      <c r="E170" s="48" t="s">
        <v>68</v>
      </c>
      <c r="F170" s="71">
        <f>F171+F177</f>
        <v>266.60000000000002</v>
      </c>
      <c r="G170" s="71">
        <f>G171</f>
        <v>264</v>
      </c>
      <c r="H170" s="71">
        <f>H171</f>
        <v>264</v>
      </c>
    </row>
    <row r="171" spans="1:8" ht="84">
      <c r="A171" s="20" t="s">
        <v>254</v>
      </c>
      <c r="B171" s="20" t="s">
        <v>23</v>
      </c>
      <c r="C171" s="31" t="s">
        <v>440</v>
      </c>
      <c r="D171" s="72"/>
      <c r="E171" s="55" t="s">
        <v>221</v>
      </c>
      <c r="F171" s="71">
        <f>F175+F172</f>
        <v>264</v>
      </c>
      <c r="G171" s="71">
        <f>G175+G172</f>
        <v>264</v>
      </c>
      <c r="H171" s="71">
        <f>H175+H172</f>
        <v>264</v>
      </c>
    </row>
    <row r="172" spans="1:8" ht="72">
      <c r="A172" s="20" t="s">
        <v>254</v>
      </c>
      <c r="B172" s="20" t="s">
        <v>23</v>
      </c>
      <c r="C172" s="31" t="s">
        <v>440</v>
      </c>
      <c r="D172" s="29" t="s">
        <v>558</v>
      </c>
      <c r="E172" s="49" t="s">
        <v>559</v>
      </c>
      <c r="F172" s="71">
        <f>F173+F174</f>
        <v>229</v>
      </c>
      <c r="G172" s="71">
        <f>G173+G174</f>
        <v>229</v>
      </c>
      <c r="H172" s="71">
        <f>H173+H174</f>
        <v>229</v>
      </c>
    </row>
    <row r="173" spans="1:8" ht="24">
      <c r="A173" s="20" t="s">
        <v>254</v>
      </c>
      <c r="B173" s="20" t="s">
        <v>23</v>
      </c>
      <c r="C173" s="31" t="s">
        <v>440</v>
      </c>
      <c r="D173" s="30" t="s">
        <v>560</v>
      </c>
      <c r="E173" s="50" t="s">
        <v>176</v>
      </c>
      <c r="F173" s="71">
        <v>172</v>
      </c>
      <c r="G173" s="71">
        <v>172</v>
      </c>
      <c r="H173" s="71">
        <v>172</v>
      </c>
    </row>
    <row r="174" spans="1:8" ht="60">
      <c r="A174" s="20" t="s">
        <v>254</v>
      </c>
      <c r="B174" s="20" t="s">
        <v>23</v>
      </c>
      <c r="C174" s="31" t="s">
        <v>440</v>
      </c>
      <c r="D174" s="30">
        <v>129</v>
      </c>
      <c r="E174" s="50" t="s">
        <v>178</v>
      </c>
      <c r="F174" s="71">
        <v>57</v>
      </c>
      <c r="G174" s="71">
        <v>57</v>
      </c>
      <c r="H174" s="71">
        <v>57</v>
      </c>
    </row>
    <row r="175" spans="1:8" ht="24">
      <c r="A175" s="20" t="s">
        <v>254</v>
      </c>
      <c r="B175" s="20" t="s">
        <v>23</v>
      </c>
      <c r="C175" s="31" t="s">
        <v>440</v>
      </c>
      <c r="D175" s="29" t="s">
        <v>256</v>
      </c>
      <c r="E175" s="49" t="s">
        <v>257</v>
      </c>
      <c r="F175" s="71">
        <f>F176</f>
        <v>35</v>
      </c>
      <c r="G175" s="71">
        <f>G176</f>
        <v>35</v>
      </c>
      <c r="H175" s="71">
        <f>H176</f>
        <v>35</v>
      </c>
    </row>
    <row r="176" spans="1:8" ht="24">
      <c r="A176" s="20" t="s">
        <v>254</v>
      </c>
      <c r="B176" s="20" t="s">
        <v>23</v>
      </c>
      <c r="C176" s="31" t="s">
        <v>440</v>
      </c>
      <c r="D176" s="20" t="s">
        <v>258</v>
      </c>
      <c r="E176" s="48" t="s">
        <v>240</v>
      </c>
      <c r="F176" s="71">
        <v>35</v>
      </c>
      <c r="G176" s="71">
        <v>35</v>
      </c>
      <c r="H176" s="71">
        <v>35</v>
      </c>
    </row>
    <row r="177" spans="1:8" ht="120">
      <c r="A177" s="20" t="s">
        <v>254</v>
      </c>
      <c r="B177" s="20" t="s">
        <v>23</v>
      </c>
      <c r="C177" s="31" t="s">
        <v>644</v>
      </c>
      <c r="D177" s="20"/>
      <c r="E177" s="48" t="s">
        <v>643</v>
      </c>
      <c r="F177" s="71">
        <f>F178</f>
        <v>2.6</v>
      </c>
      <c r="G177" s="71"/>
      <c r="H177" s="71"/>
    </row>
    <row r="178" spans="1:8" ht="72">
      <c r="A178" s="20" t="s">
        <v>254</v>
      </c>
      <c r="B178" s="20" t="s">
        <v>23</v>
      </c>
      <c r="C178" s="31" t="s">
        <v>644</v>
      </c>
      <c r="D178" s="29" t="s">
        <v>558</v>
      </c>
      <c r="E178" s="49" t="s">
        <v>559</v>
      </c>
      <c r="F178" s="71">
        <f>F179+F180</f>
        <v>2.6</v>
      </c>
      <c r="G178" s="71"/>
      <c r="H178" s="71"/>
    </row>
    <row r="179" spans="1:8" ht="24">
      <c r="A179" s="20" t="s">
        <v>254</v>
      </c>
      <c r="B179" s="20" t="s">
        <v>23</v>
      </c>
      <c r="C179" s="31" t="s">
        <v>644</v>
      </c>
      <c r="D179" s="30" t="s">
        <v>560</v>
      </c>
      <c r="E179" s="50" t="s">
        <v>176</v>
      </c>
      <c r="F179" s="71">
        <v>2</v>
      </c>
      <c r="G179" s="71"/>
      <c r="H179" s="71"/>
    </row>
    <row r="180" spans="1:8" ht="60">
      <c r="A180" s="20" t="s">
        <v>254</v>
      </c>
      <c r="B180" s="20" t="s">
        <v>23</v>
      </c>
      <c r="C180" s="31" t="s">
        <v>644</v>
      </c>
      <c r="D180" s="30">
        <v>129</v>
      </c>
      <c r="E180" s="50" t="s">
        <v>178</v>
      </c>
      <c r="F180" s="71">
        <v>0.6</v>
      </c>
      <c r="G180" s="71"/>
      <c r="H180" s="71"/>
    </row>
    <row r="181" spans="1:8" ht="24">
      <c r="A181" s="24" t="s">
        <v>320</v>
      </c>
      <c r="B181" s="24" t="s">
        <v>248</v>
      </c>
      <c r="C181" s="24"/>
      <c r="D181" s="24"/>
      <c r="E181" s="52" t="s">
        <v>69</v>
      </c>
      <c r="F181" s="70">
        <f>F182+F192</f>
        <v>4748.05</v>
      </c>
      <c r="G181" s="70">
        <f>G182+G192</f>
        <v>5149.2000000000007</v>
      </c>
      <c r="H181" s="70">
        <f>H182+H192</f>
        <v>5130.1000000000004</v>
      </c>
    </row>
    <row r="182" spans="1:8">
      <c r="A182" s="24" t="s">
        <v>320</v>
      </c>
      <c r="B182" s="24" t="s">
        <v>247</v>
      </c>
      <c r="C182" s="24"/>
      <c r="D182" s="23"/>
      <c r="E182" s="48" t="s">
        <v>25</v>
      </c>
      <c r="F182" s="70">
        <f t="shared" ref="F182:H184" si="3">F183</f>
        <v>2488</v>
      </c>
      <c r="G182" s="70">
        <f t="shared" si="3"/>
        <v>2574.1</v>
      </c>
      <c r="H182" s="70">
        <f t="shared" si="3"/>
        <v>2675</v>
      </c>
    </row>
    <row r="183" spans="1:8">
      <c r="A183" s="10" t="s">
        <v>320</v>
      </c>
      <c r="B183" s="10" t="s">
        <v>247</v>
      </c>
      <c r="C183" s="10" t="s">
        <v>130</v>
      </c>
      <c r="D183" s="10"/>
      <c r="E183" s="53" t="s">
        <v>67</v>
      </c>
      <c r="F183" s="71">
        <f t="shared" si="3"/>
        <v>2488</v>
      </c>
      <c r="G183" s="71">
        <f t="shared" si="3"/>
        <v>2574.1</v>
      </c>
      <c r="H183" s="71">
        <f t="shared" si="3"/>
        <v>2675</v>
      </c>
    </row>
    <row r="184" spans="1:8" ht="36">
      <c r="A184" s="10" t="s">
        <v>320</v>
      </c>
      <c r="B184" s="10" t="s">
        <v>247</v>
      </c>
      <c r="C184" s="10" t="s">
        <v>424</v>
      </c>
      <c r="D184" s="10"/>
      <c r="E184" s="48" t="s">
        <v>68</v>
      </c>
      <c r="F184" s="71">
        <f t="shared" si="3"/>
        <v>2488</v>
      </c>
      <c r="G184" s="71">
        <f t="shared" si="3"/>
        <v>2574.1</v>
      </c>
      <c r="H184" s="71">
        <f t="shared" si="3"/>
        <v>2675</v>
      </c>
    </row>
    <row r="185" spans="1:8" ht="60">
      <c r="A185" s="10" t="s">
        <v>320</v>
      </c>
      <c r="B185" s="10" t="s">
        <v>247</v>
      </c>
      <c r="C185" s="10" t="s">
        <v>441</v>
      </c>
      <c r="D185" s="10"/>
      <c r="E185" s="54" t="s">
        <v>335</v>
      </c>
      <c r="F185" s="71">
        <f>F186+F190</f>
        <v>2488</v>
      </c>
      <c r="G185" s="71">
        <f>G186+G190</f>
        <v>2574.1</v>
      </c>
      <c r="H185" s="71">
        <f>H186+H190</f>
        <v>2675</v>
      </c>
    </row>
    <row r="186" spans="1:8" ht="72">
      <c r="A186" s="10" t="s">
        <v>320</v>
      </c>
      <c r="B186" s="10" t="s">
        <v>247</v>
      </c>
      <c r="C186" s="10" t="s">
        <v>441</v>
      </c>
      <c r="D186" s="29" t="s">
        <v>558</v>
      </c>
      <c r="E186" s="49" t="s">
        <v>559</v>
      </c>
      <c r="F186" s="71">
        <f>F187+F189+F188</f>
        <v>1757.1</v>
      </c>
      <c r="G186" s="71">
        <f>G187+G189+G188</f>
        <v>1757.1</v>
      </c>
      <c r="H186" s="71">
        <f>H187+H189+H188</f>
        <v>1757.1</v>
      </c>
    </row>
    <row r="187" spans="1:8" ht="24">
      <c r="A187" s="10" t="s">
        <v>320</v>
      </c>
      <c r="B187" s="10" t="s">
        <v>247</v>
      </c>
      <c r="C187" s="10" t="s">
        <v>441</v>
      </c>
      <c r="D187" s="30" t="s">
        <v>560</v>
      </c>
      <c r="E187" s="50" t="s">
        <v>176</v>
      </c>
      <c r="F187" s="71">
        <v>1349.1</v>
      </c>
      <c r="G187" s="71">
        <v>1349.1</v>
      </c>
      <c r="H187" s="71">
        <v>1349.1</v>
      </c>
    </row>
    <row r="188" spans="1:8" ht="48">
      <c r="A188" s="10" t="s">
        <v>320</v>
      </c>
      <c r="B188" s="10" t="s">
        <v>247</v>
      </c>
      <c r="C188" s="10" t="s">
        <v>441</v>
      </c>
      <c r="D188" s="30" t="s">
        <v>561</v>
      </c>
      <c r="E188" s="50" t="s">
        <v>177</v>
      </c>
      <c r="F188" s="71">
        <v>0.6</v>
      </c>
      <c r="G188" s="71">
        <v>0.6</v>
      </c>
      <c r="H188" s="71">
        <v>0.6</v>
      </c>
    </row>
    <row r="189" spans="1:8" ht="60">
      <c r="A189" s="10" t="s">
        <v>320</v>
      </c>
      <c r="B189" s="10" t="s">
        <v>247</v>
      </c>
      <c r="C189" s="10" t="s">
        <v>441</v>
      </c>
      <c r="D189" s="30">
        <v>129</v>
      </c>
      <c r="E189" s="50" t="s">
        <v>178</v>
      </c>
      <c r="F189" s="71">
        <v>407.4</v>
      </c>
      <c r="G189" s="71">
        <v>407.4</v>
      </c>
      <c r="H189" s="71">
        <v>407.4</v>
      </c>
    </row>
    <row r="190" spans="1:8" ht="24">
      <c r="A190" s="10" t="s">
        <v>320</v>
      </c>
      <c r="B190" s="10" t="s">
        <v>247</v>
      </c>
      <c r="C190" s="10" t="s">
        <v>441</v>
      </c>
      <c r="D190" s="29" t="s">
        <v>256</v>
      </c>
      <c r="E190" s="49" t="s">
        <v>257</v>
      </c>
      <c r="F190" s="71">
        <f>F191</f>
        <v>730.9</v>
      </c>
      <c r="G190" s="71">
        <f>G191</f>
        <v>817</v>
      </c>
      <c r="H190" s="71">
        <f>H191</f>
        <v>917.9</v>
      </c>
    </row>
    <row r="191" spans="1:8" ht="24">
      <c r="A191" s="10" t="s">
        <v>320</v>
      </c>
      <c r="B191" s="10" t="s">
        <v>247</v>
      </c>
      <c r="C191" s="10" t="s">
        <v>441</v>
      </c>
      <c r="D191" s="20" t="s">
        <v>258</v>
      </c>
      <c r="E191" s="48" t="s">
        <v>240</v>
      </c>
      <c r="F191" s="71">
        <v>730.9</v>
      </c>
      <c r="G191" s="71">
        <v>817</v>
      </c>
      <c r="H191" s="71">
        <v>917.9</v>
      </c>
    </row>
    <row r="192" spans="1:8" ht="48">
      <c r="A192" s="23" t="s">
        <v>320</v>
      </c>
      <c r="B192" s="23" t="s">
        <v>264</v>
      </c>
      <c r="C192" s="10"/>
      <c r="D192" s="20"/>
      <c r="E192" s="48" t="s">
        <v>56</v>
      </c>
      <c r="F192" s="70">
        <f>F193</f>
        <v>2260.0500000000002</v>
      </c>
      <c r="G192" s="70">
        <f>G193</f>
        <v>2575.1000000000004</v>
      </c>
      <c r="H192" s="70">
        <f>H193</f>
        <v>2455.1000000000004</v>
      </c>
    </row>
    <row r="193" spans="1:8" ht="36">
      <c r="A193" s="20" t="s">
        <v>320</v>
      </c>
      <c r="B193" s="20" t="s">
        <v>264</v>
      </c>
      <c r="C193" s="10" t="s">
        <v>399</v>
      </c>
      <c r="D193" s="20"/>
      <c r="E193" s="48" t="s">
        <v>330</v>
      </c>
      <c r="F193" s="71">
        <f>F194+F207</f>
        <v>2260.0500000000002</v>
      </c>
      <c r="G193" s="71">
        <f>G194+G207</f>
        <v>2575.1000000000004</v>
      </c>
      <c r="H193" s="71">
        <f>H194+H207</f>
        <v>2455.1000000000004</v>
      </c>
    </row>
    <row r="194" spans="1:8" ht="60">
      <c r="A194" s="20" t="s">
        <v>320</v>
      </c>
      <c r="B194" s="20" t="s">
        <v>264</v>
      </c>
      <c r="C194" s="10" t="s">
        <v>236</v>
      </c>
      <c r="D194" s="20"/>
      <c r="E194" s="48" t="s">
        <v>326</v>
      </c>
      <c r="F194" s="71">
        <f>F195+F203</f>
        <v>2205.8500000000004</v>
      </c>
      <c r="G194" s="71">
        <f>G195+G203</f>
        <v>2455.1000000000004</v>
      </c>
      <c r="H194" s="71">
        <f>H195+H203</f>
        <v>2455.1000000000004</v>
      </c>
    </row>
    <row r="195" spans="1:8" ht="84">
      <c r="A195" s="20" t="s">
        <v>320</v>
      </c>
      <c r="B195" s="20" t="s">
        <v>264</v>
      </c>
      <c r="C195" s="10" t="s">
        <v>237</v>
      </c>
      <c r="D195" s="20"/>
      <c r="E195" s="48" t="s">
        <v>327</v>
      </c>
      <c r="F195" s="71">
        <f>F196+F199</f>
        <v>2202.3500000000004</v>
      </c>
      <c r="G195" s="71">
        <f>G196+G199</f>
        <v>2155.1000000000004</v>
      </c>
      <c r="H195" s="71">
        <f>H196+H199</f>
        <v>2155.1000000000004</v>
      </c>
    </row>
    <row r="196" spans="1:8" ht="36">
      <c r="A196" s="20" t="s">
        <v>320</v>
      </c>
      <c r="B196" s="20" t="s">
        <v>264</v>
      </c>
      <c r="C196" s="10" t="s">
        <v>442</v>
      </c>
      <c r="D196" s="20"/>
      <c r="E196" s="48" t="s">
        <v>194</v>
      </c>
      <c r="F196" s="71">
        <f t="shared" ref="F196:H197" si="4">F197</f>
        <v>326.25</v>
      </c>
      <c r="G196" s="71">
        <f t="shared" si="4"/>
        <v>279</v>
      </c>
      <c r="H196" s="71">
        <f t="shared" si="4"/>
        <v>279</v>
      </c>
    </row>
    <row r="197" spans="1:8" ht="24">
      <c r="A197" s="20" t="s">
        <v>320</v>
      </c>
      <c r="B197" s="20" t="s">
        <v>264</v>
      </c>
      <c r="C197" s="10" t="s">
        <v>442</v>
      </c>
      <c r="D197" s="29" t="s">
        <v>256</v>
      </c>
      <c r="E197" s="49" t="s">
        <v>257</v>
      </c>
      <c r="F197" s="71">
        <f t="shared" si="4"/>
        <v>326.25</v>
      </c>
      <c r="G197" s="71">
        <f t="shared" si="4"/>
        <v>279</v>
      </c>
      <c r="H197" s="71">
        <f t="shared" si="4"/>
        <v>279</v>
      </c>
    </row>
    <row r="198" spans="1:8" ht="24">
      <c r="A198" s="20" t="s">
        <v>320</v>
      </c>
      <c r="B198" s="20" t="s">
        <v>264</v>
      </c>
      <c r="C198" s="10" t="s">
        <v>442</v>
      </c>
      <c r="D198" s="20" t="s">
        <v>258</v>
      </c>
      <c r="E198" s="48" t="s">
        <v>259</v>
      </c>
      <c r="F198" s="71">
        <v>326.25</v>
      </c>
      <c r="G198" s="71">
        <v>279</v>
      </c>
      <c r="H198" s="71">
        <v>279</v>
      </c>
    </row>
    <row r="199" spans="1:8" ht="36">
      <c r="A199" s="20" t="s">
        <v>320</v>
      </c>
      <c r="B199" s="20" t="s">
        <v>264</v>
      </c>
      <c r="C199" s="10" t="s">
        <v>443</v>
      </c>
      <c r="D199" s="20"/>
      <c r="E199" s="48" t="s">
        <v>224</v>
      </c>
      <c r="F199" s="71">
        <f>F200</f>
        <v>1876.1000000000001</v>
      </c>
      <c r="G199" s="71">
        <f>G200</f>
        <v>1876.1000000000001</v>
      </c>
      <c r="H199" s="71">
        <f>H200</f>
        <v>1876.1000000000001</v>
      </c>
    </row>
    <row r="200" spans="1:8" ht="72">
      <c r="A200" s="20" t="s">
        <v>320</v>
      </c>
      <c r="B200" s="20" t="s">
        <v>264</v>
      </c>
      <c r="C200" s="10" t="s">
        <v>443</v>
      </c>
      <c r="D200" s="29" t="s">
        <v>558</v>
      </c>
      <c r="E200" s="49" t="s">
        <v>559</v>
      </c>
      <c r="F200" s="71">
        <f>F201+F202</f>
        <v>1876.1000000000001</v>
      </c>
      <c r="G200" s="71">
        <f>G201+G202</f>
        <v>1876.1000000000001</v>
      </c>
      <c r="H200" s="71">
        <f>H201+H202</f>
        <v>1876.1000000000001</v>
      </c>
    </row>
    <row r="201" spans="1:8">
      <c r="A201" s="20" t="s">
        <v>320</v>
      </c>
      <c r="B201" s="20" t="s">
        <v>264</v>
      </c>
      <c r="C201" s="10" t="s">
        <v>443</v>
      </c>
      <c r="D201" s="30" t="s">
        <v>565</v>
      </c>
      <c r="E201" s="50" t="s">
        <v>50</v>
      </c>
      <c r="F201" s="71">
        <v>1440.9</v>
      </c>
      <c r="G201" s="71">
        <v>1440.9</v>
      </c>
      <c r="H201" s="71">
        <v>1440.9</v>
      </c>
    </row>
    <row r="202" spans="1:8" ht="48">
      <c r="A202" s="20" t="s">
        <v>320</v>
      </c>
      <c r="B202" s="20" t="s">
        <v>264</v>
      </c>
      <c r="C202" s="10" t="s">
        <v>443</v>
      </c>
      <c r="D202" s="30">
        <v>119</v>
      </c>
      <c r="E202" s="50" t="s">
        <v>357</v>
      </c>
      <c r="F202" s="71">
        <v>435.2</v>
      </c>
      <c r="G202" s="71">
        <v>435.2</v>
      </c>
      <c r="H202" s="71">
        <v>435.2</v>
      </c>
    </row>
    <row r="203" spans="1:8" ht="36">
      <c r="A203" s="20" t="s">
        <v>320</v>
      </c>
      <c r="B203" s="20" t="s">
        <v>264</v>
      </c>
      <c r="C203" s="10" t="s">
        <v>533</v>
      </c>
      <c r="D203" s="30"/>
      <c r="E203" s="50" t="s">
        <v>328</v>
      </c>
      <c r="F203" s="71">
        <f t="shared" ref="F203:H205" si="5">F204</f>
        <v>3.5</v>
      </c>
      <c r="G203" s="71">
        <f t="shared" si="5"/>
        <v>300</v>
      </c>
      <c r="H203" s="71">
        <f t="shared" si="5"/>
        <v>300</v>
      </c>
    </row>
    <row r="204" spans="1:8" ht="60">
      <c r="A204" s="20" t="s">
        <v>320</v>
      </c>
      <c r="B204" s="20" t="s">
        <v>264</v>
      </c>
      <c r="C204" s="10" t="s">
        <v>444</v>
      </c>
      <c r="D204" s="20"/>
      <c r="E204" s="50" t="s">
        <v>329</v>
      </c>
      <c r="F204" s="71">
        <f t="shared" si="5"/>
        <v>3.5</v>
      </c>
      <c r="G204" s="71">
        <f t="shared" si="5"/>
        <v>300</v>
      </c>
      <c r="H204" s="71">
        <f t="shared" si="5"/>
        <v>300</v>
      </c>
    </row>
    <row r="205" spans="1:8" ht="24">
      <c r="A205" s="20" t="s">
        <v>320</v>
      </c>
      <c r="B205" s="20" t="s">
        <v>264</v>
      </c>
      <c r="C205" s="10" t="s">
        <v>444</v>
      </c>
      <c r="D205" s="29" t="s">
        <v>256</v>
      </c>
      <c r="E205" s="49" t="s">
        <v>257</v>
      </c>
      <c r="F205" s="71">
        <f t="shared" si="5"/>
        <v>3.5</v>
      </c>
      <c r="G205" s="71">
        <f t="shared" si="5"/>
        <v>300</v>
      </c>
      <c r="H205" s="71">
        <f t="shared" si="5"/>
        <v>300</v>
      </c>
    </row>
    <row r="206" spans="1:8" ht="24">
      <c r="A206" s="20" t="s">
        <v>320</v>
      </c>
      <c r="B206" s="20" t="s">
        <v>264</v>
      </c>
      <c r="C206" s="10" t="s">
        <v>444</v>
      </c>
      <c r="D206" s="20" t="s">
        <v>258</v>
      </c>
      <c r="E206" s="48" t="s">
        <v>259</v>
      </c>
      <c r="F206" s="71">
        <v>3.5</v>
      </c>
      <c r="G206" s="71">
        <v>300</v>
      </c>
      <c r="H206" s="71">
        <v>300</v>
      </c>
    </row>
    <row r="207" spans="1:8" ht="60">
      <c r="A207" s="20" t="s">
        <v>320</v>
      </c>
      <c r="B207" s="20" t="s">
        <v>264</v>
      </c>
      <c r="C207" s="33" t="s">
        <v>405</v>
      </c>
      <c r="D207" s="20"/>
      <c r="E207" s="34" t="s">
        <v>249</v>
      </c>
      <c r="F207" s="71">
        <f t="shared" ref="F207:H210" si="6">F208</f>
        <v>54.2</v>
      </c>
      <c r="G207" s="71">
        <f t="shared" si="6"/>
        <v>120</v>
      </c>
      <c r="H207" s="71">
        <f t="shared" si="6"/>
        <v>0</v>
      </c>
    </row>
    <row r="208" spans="1:8" ht="108">
      <c r="A208" s="20" t="s">
        <v>320</v>
      </c>
      <c r="B208" s="20" t="s">
        <v>264</v>
      </c>
      <c r="C208" s="10" t="s">
        <v>227</v>
      </c>
      <c r="D208" s="20"/>
      <c r="E208" s="48" t="s">
        <v>353</v>
      </c>
      <c r="F208" s="71">
        <f t="shared" si="6"/>
        <v>54.2</v>
      </c>
      <c r="G208" s="71">
        <f t="shared" si="6"/>
        <v>120</v>
      </c>
      <c r="H208" s="71">
        <f t="shared" si="6"/>
        <v>0</v>
      </c>
    </row>
    <row r="209" spans="1:8" ht="36">
      <c r="A209" s="20" t="s">
        <v>320</v>
      </c>
      <c r="B209" s="20" t="s">
        <v>264</v>
      </c>
      <c r="C209" s="10" t="s">
        <v>445</v>
      </c>
      <c r="D209" s="20"/>
      <c r="E209" s="48" t="s">
        <v>343</v>
      </c>
      <c r="F209" s="71">
        <f t="shared" si="6"/>
        <v>54.2</v>
      </c>
      <c r="G209" s="71">
        <f t="shared" si="6"/>
        <v>120</v>
      </c>
      <c r="H209" s="71">
        <f t="shared" si="6"/>
        <v>0</v>
      </c>
    </row>
    <row r="210" spans="1:8" ht="24">
      <c r="A210" s="20" t="s">
        <v>320</v>
      </c>
      <c r="B210" s="20" t="s">
        <v>264</v>
      </c>
      <c r="C210" s="10" t="s">
        <v>445</v>
      </c>
      <c r="D210" s="29" t="s">
        <v>256</v>
      </c>
      <c r="E210" s="49" t="s">
        <v>257</v>
      </c>
      <c r="F210" s="71">
        <f t="shared" si="6"/>
        <v>54.2</v>
      </c>
      <c r="G210" s="71">
        <f t="shared" si="6"/>
        <v>120</v>
      </c>
      <c r="H210" s="71">
        <f t="shared" si="6"/>
        <v>0</v>
      </c>
    </row>
    <row r="211" spans="1:8" ht="24">
      <c r="A211" s="20" t="s">
        <v>320</v>
      </c>
      <c r="B211" s="20" t="s">
        <v>264</v>
      </c>
      <c r="C211" s="10" t="s">
        <v>445</v>
      </c>
      <c r="D211" s="20" t="s">
        <v>258</v>
      </c>
      <c r="E211" s="48" t="s">
        <v>259</v>
      </c>
      <c r="F211" s="71">
        <v>54.2</v>
      </c>
      <c r="G211" s="71">
        <v>120</v>
      </c>
      <c r="H211" s="71"/>
    </row>
    <row r="212" spans="1:8">
      <c r="A212" s="23" t="s">
        <v>247</v>
      </c>
      <c r="B212" s="23" t="s">
        <v>248</v>
      </c>
      <c r="C212" s="24"/>
      <c r="D212" s="20"/>
      <c r="E212" s="52" t="s">
        <v>253</v>
      </c>
      <c r="F212" s="70">
        <f>F213+F220+F226+F267+F250</f>
        <v>14940.029999999999</v>
      </c>
      <c r="G212" s="70">
        <f>G213+G220+G226+G267+G250</f>
        <v>24762.9</v>
      </c>
      <c r="H212" s="70">
        <f>H213+H220+H226+H267+H250</f>
        <v>9785.5</v>
      </c>
    </row>
    <row r="213" spans="1:8">
      <c r="A213" s="23" t="s">
        <v>247</v>
      </c>
      <c r="B213" s="24" t="s">
        <v>254</v>
      </c>
      <c r="C213" s="10"/>
      <c r="D213" s="20"/>
      <c r="E213" s="48" t="s">
        <v>255</v>
      </c>
      <c r="F213" s="70">
        <f>F214</f>
        <v>420</v>
      </c>
      <c r="G213" s="70">
        <f>G214</f>
        <v>420</v>
      </c>
      <c r="H213" s="70">
        <f>H214</f>
        <v>420</v>
      </c>
    </row>
    <row r="214" spans="1:8" ht="24">
      <c r="A214" s="20" t="s">
        <v>247</v>
      </c>
      <c r="B214" s="10" t="s">
        <v>254</v>
      </c>
      <c r="C214" s="10" t="s">
        <v>411</v>
      </c>
      <c r="D214" s="20"/>
      <c r="E214" s="48" t="s">
        <v>107</v>
      </c>
      <c r="F214" s="71">
        <f>F217</f>
        <v>420</v>
      </c>
      <c r="G214" s="71">
        <f>G217</f>
        <v>420</v>
      </c>
      <c r="H214" s="71">
        <f>H217</f>
        <v>420</v>
      </c>
    </row>
    <row r="215" spans="1:8" ht="60">
      <c r="A215" s="20" t="s">
        <v>247</v>
      </c>
      <c r="B215" s="10" t="s">
        <v>254</v>
      </c>
      <c r="C215" s="10" t="s">
        <v>539</v>
      </c>
      <c r="D215" s="10"/>
      <c r="E215" s="48" t="s">
        <v>108</v>
      </c>
      <c r="F215" s="71">
        <f>F217</f>
        <v>420</v>
      </c>
      <c r="G215" s="71">
        <f>G217</f>
        <v>420</v>
      </c>
      <c r="H215" s="71">
        <f>H217</f>
        <v>420</v>
      </c>
    </row>
    <row r="216" spans="1:8" ht="60">
      <c r="A216" s="20" t="s">
        <v>247</v>
      </c>
      <c r="B216" s="10" t="s">
        <v>254</v>
      </c>
      <c r="C216" s="10" t="s">
        <v>541</v>
      </c>
      <c r="D216" s="10"/>
      <c r="E216" s="48" t="s">
        <v>109</v>
      </c>
      <c r="F216" s="71">
        <f t="shared" ref="F216:H218" si="7">F217</f>
        <v>420</v>
      </c>
      <c r="G216" s="71">
        <f t="shared" si="7"/>
        <v>420</v>
      </c>
      <c r="H216" s="71">
        <f t="shared" si="7"/>
        <v>420</v>
      </c>
    </row>
    <row r="217" spans="1:8" ht="24">
      <c r="A217" s="20" t="s">
        <v>247</v>
      </c>
      <c r="B217" s="10" t="s">
        <v>254</v>
      </c>
      <c r="C217" s="10" t="s">
        <v>446</v>
      </c>
      <c r="D217" s="10"/>
      <c r="E217" s="48" t="s">
        <v>303</v>
      </c>
      <c r="F217" s="71">
        <f t="shared" si="7"/>
        <v>420</v>
      </c>
      <c r="G217" s="71">
        <f t="shared" si="7"/>
        <v>420</v>
      </c>
      <c r="H217" s="71">
        <f t="shared" si="7"/>
        <v>420</v>
      </c>
    </row>
    <row r="218" spans="1:8" ht="48">
      <c r="A218" s="20" t="s">
        <v>247</v>
      </c>
      <c r="B218" s="10" t="s">
        <v>254</v>
      </c>
      <c r="C218" s="10" t="s">
        <v>446</v>
      </c>
      <c r="D218" s="32" t="s">
        <v>296</v>
      </c>
      <c r="E218" s="49" t="s">
        <v>297</v>
      </c>
      <c r="F218" s="71">
        <f t="shared" si="7"/>
        <v>420</v>
      </c>
      <c r="G218" s="71">
        <f t="shared" si="7"/>
        <v>420</v>
      </c>
      <c r="H218" s="71">
        <f t="shared" si="7"/>
        <v>420</v>
      </c>
    </row>
    <row r="219" spans="1:8" ht="48">
      <c r="A219" s="20" t="s">
        <v>247</v>
      </c>
      <c r="B219" s="10" t="s">
        <v>254</v>
      </c>
      <c r="C219" s="10" t="s">
        <v>446</v>
      </c>
      <c r="D219" s="10" t="s">
        <v>301</v>
      </c>
      <c r="E219" s="48" t="s">
        <v>302</v>
      </c>
      <c r="F219" s="71">
        <v>420</v>
      </c>
      <c r="G219" s="71">
        <v>420</v>
      </c>
      <c r="H219" s="71">
        <v>420</v>
      </c>
    </row>
    <row r="220" spans="1:8">
      <c r="A220" s="24" t="s">
        <v>247</v>
      </c>
      <c r="B220" s="24" t="s">
        <v>26</v>
      </c>
      <c r="C220" s="10"/>
      <c r="D220" s="10"/>
      <c r="E220" s="48" t="s">
        <v>70</v>
      </c>
      <c r="F220" s="70">
        <f t="shared" ref="F220:H224" si="8">F221</f>
        <v>1695.3</v>
      </c>
      <c r="G220" s="70">
        <f t="shared" si="8"/>
        <v>1695.3</v>
      </c>
      <c r="H220" s="70">
        <f t="shared" si="8"/>
        <v>1695.3</v>
      </c>
    </row>
    <row r="221" spans="1:8" ht="24">
      <c r="A221" s="10" t="s">
        <v>247</v>
      </c>
      <c r="B221" s="10" t="s">
        <v>26</v>
      </c>
      <c r="C221" s="10" t="s">
        <v>130</v>
      </c>
      <c r="D221" s="10"/>
      <c r="E221" s="48" t="s">
        <v>67</v>
      </c>
      <c r="F221" s="71">
        <f t="shared" si="8"/>
        <v>1695.3</v>
      </c>
      <c r="G221" s="71">
        <f t="shared" si="8"/>
        <v>1695.3</v>
      </c>
      <c r="H221" s="71">
        <f t="shared" si="8"/>
        <v>1695.3</v>
      </c>
    </row>
    <row r="222" spans="1:8" ht="36">
      <c r="A222" s="10" t="s">
        <v>247</v>
      </c>
      <c r="B222" s="10" t="s">
        <v>26</v>
      </c>
      <c r="C222" s="10" t="s">
        <v>424</v>
      </c>
      <c r="D222" s="10"/>
      <c r="E222" s="48" t="s">
        <v>68</v>
      </c>
      <c r="F222" s="71">
        <f t="shared" si="8"/>
        <v>1695.3</v>
      </c>
      <c r="G222" s="71">
        <f t="shared" si="8"/>
        <v>1695.3</v>
      </c>
      <c r="H222" s="71">
        <f t="shared" si="8"/>
        <v>1695.3</v>
      </c>
    </row>
    <row r="223" spans="1:8" ht="132">
      <c r="A223" s="10" t="s">
        <v>247</v>
      </c>
      <c r="B223" s="10" t="s">
        <v>26</v>
      </c>
      <c r="C223" s="31" t="s">
        <v>447</v>
      </c>
      <c r="D223" s="72"/>
      <c r="E223" s="54" t="s">
        <v>202</v>
      </c>
      <c r="F223" s="71">
        <f t="shared" si="8"/>
        <v>1695.3</v>
      </c>
      <c r="G223" s="71">
        <f t="shared" si="8"/>
        <v>1695.3</v>
      </c>
      <c r="H223" s="71">
        <f t="shared" si="8"/>
        <v>1695.3</v>
      </c>
    </row>
    <row r="224" spans="1:8" ht="24">
      <c r="A224" s="10" t="s">
        <v>247</v>
      </c>
      <c r="B224" s="10" t="s">
        <v>26</v>
      </c>
      <c r="C224" s="31" t="s">
        <v>447</v>
      </c>
      <c r="D224" s="29" t="s">
        <v>256</v>
      </c>
      <c r="E224" s="49" t="s">
        <v>257</v>
      </c>
      <c r="F224" s="71">
        <f t="shared" si="8"/>
        <v>1695.3</v>
      </c>
      <c r="G224" s="71">
        <f t="shared" si="8"/>
        <v>1695.3</v>
      </c>
      <c r="H224" s="71">
        <f t="shared" si="8"/>
        <v>1695.3</v>
      </c>
    </row>
    <row r="225" spans="1:8" ht="24">
      <c r="A225" s="10" t="s">
        <v>247</v>
      </c>
      <c r="B225" s="10" t="s">
        <v>26</v>
      </c>
      <c r="C225" s="31" t="s">
        <v>447</v>
      </c>
      <c r="D225" s="20" t="s">
        <v>258</v>
      </c>
      <c r="E225" s="48" t="s">
        <v>259</v>
      </c>
      <c r="F225" s="71">
        <v>1695.3</v>
      </c>
      <c r="G225" s="71">
        <v>1695.3</v>
      </c>
      <c r="H225" s="71">
        <v>1695.3</v>
      </c>
    </row>
    <row r="226" spans="1:8">
      <c r="A226" s="23" t="s">
        <v>247</v>
      </c>
      <c r="B226" s="23" t="s">
        <v>260</v>
      </c>
      <c r="C226" s="24"/>
      <c r="D226" s="20"/>
      <c r="E226" s="48" t="s">
        <v>261</v>
      </c>
      <c r="F226" s="70">
        <f t="shared" ref="F226:H227" si="9">F227</f>
        <v>4094.1939999999995</v>
      </c>
      <c r="G226" s="70">
        <f t="shared" si="9"/>
        <v>1273.3</v>
      </c>
      <c r="H226" s="70">
        <f t="shared" si="9"/>
        <v>1273.3</v>
      </c>
    </row>
    <row r="227" spans="1:8" ht="36">
      <c r="A227" s="20" t="s">
        <v>247</v>
      </c>
      <c r="B227" s="20" t="s">
        <v>260</v>
      </c>
      <c r="C227" s="10" t="s">
        <v>39</v>
      </c>
      <c r="D227" s="20"/>
      <c r="E227" s="56" t="s">
        <v>530</v>
      </c>
      <c r="F227" s="71">
        <f t="shared" si="9"/>
        <v>4094.1939999999995</v>
      </c>
      <c r="G227" s="71">
        <f t="shared" si="9"/>
        <v>1273.3</v>
      </c>
      <c r="H227" s="71">
        <f t="shared" si="9"/>
        <v>1273.3</v>
      </c>
    </row>
    <row r="228" spans="1:8" ht="36">
      <c r="A228" s="20" t="s">
        <v>247</v>
      </c>
      <c r="B228" s="20" t="s">
        <v>260</v>
      </c>
      <c r="C228" s="10" t="s">
        <v>40</v>
      </c>
      <c r="D228" s="20"/>
      <c r="E228" s="48" t="s">
        <v>531</v>
      </c>
      <c r="F228" s="71">
        <f>F229+F240</f>
        <v>4094.1939999999995</v>
      </c>
      <c r="G228" s="71">
        <f>G229+G240</f>
        <v>1273.3</v>
      </c>
      <c r="H228" s="71">
        <f>H229+H240</f>
        <v>1273.3</v>
      </c>
    </row>
    <row r="229" spans="1:8" ht="24">
      <c r="A229" s="20" t="s">
        <v>247</v>
      </c>
      <c r="B229" s="20" t="s">
        <v>260</v>
      </c>
      <c r="C229" s="10" t="s">
        <v>41</v>
      </c>
      <c r="D229" s="20"/>
      <c r="E229" s="48" t="s">
        <v>532</v>
      </c>
      <c r="F229" s="71">
        <f>F230+F235</f>
        <v>1930.8</v>
      </c>
      <c r="G229" s="71">
        <f>G235</f>
        <v>754.5</v>
      </c>
      <c r="H229" s="71">
        <f>H235</f>
        <v>754.5</v>
      </c>
    </row>
    <row r="230" spans="1:8" ht="84">
      <c r="A230" s="20" t="s">
        <v>247</v>
      </c>
      <c r="B230" s="20" t="s">
        <v>260</v>
      </c>
      <c r="C230" s="10" t="s">
        <v>610</v>
      </c>
      <c r="D230" s="20"/>
      <c r="E230" s="48" t="s">
        <v>609</v>
      </c>
      <c r="F230" s="71">
        <v>965.4</v>
      </c>
      <c r="G230" s="71"/>
      <c r="H230" s="71"/>
    </row>
    <row r="231" spans="1:8" ht="24">
      <c r="A231" s="20" t="s">
        <v>247</v>
      </c>
      <c r="B231" s="20" t="s">
        <v>260</v>
      </c>
      <c r="C231" s="10" t="s">
        <v>610</v>
      </c>
      <c r="D231" s="29" t="s">
        <v>256</v>
      </c>
      <c r="E231" s="49" t="s">
        <v>257</v>
      </c>
      <c r="F231" s="71">
        <f>F232</f>
        <v>54.381</v>
      </c>
      <c r="G231" s="71"/>
      <c r="H231" s="71"/>
    </row>
    <row r="232" spans="1:8" ht="24">
      <c r="A232" s="20" t="s">
        <v>247</v>
      </c>
      <c r="B232" s="20" t="s">
        <v>260</v>
      </c>
      <c r="C232" s="10" t="s">
        <v>610</v>
      </c>
      <c r="D232" s="20" t="s">
        <v>258</v>
      </c>
      <c r="E232" s="48" t="s">
        <v>259</v>
      </c>
      <c r="F232" s="71">
        <v>54.381</v>
      </c>
      <c r="G232" s="71"/>
      <c r="H232" s="71"/>
    </row>
    <row r="233" spans="1:8">
      <c r="A233" s="20" t="s">
        <v>247</v>
      </c>
      <c r="B233" s="20" t="s">
        <v>260</v>
      </c>
      <c r="C233" s="10" t="s">
        <v>610</v>
      </c>
      <c r="D233" s="20" t="s">
        <v>262</v>
      </c>
      <c r="E233" s="48" t="s">
        <v>263</v>
      </c>
      <c r="F233" s="71">
        <f>F234</f>
        <v>911.01900000000001</v>
      </c>
      <c r="G233" s="71"/>
      <c r="H233" s="71"/>
    </row>
    <row r="234" spans="1:8" ht="72">
      <c r="A234" s="20" t="s">
        <v>247</v>
      </c>
      <c r="B234" s="20" t="s">
        <v>260</v>
      </c>
      <c r="C234" s="10" t="s">
        <v>610</v>
      </c>
      <c r="D234" s="20">
        <v>811</v>
      </c>
      <c r="E234" s="48" t="s">
        <v>368</v>
      </c>
      <c r="F234" s="71">
        <v>911.01900000000001</v>
      </c>
      <c r="G234" s="71"/>
      <c r="H234" s="71"/>
    </row>
    <row r="235" spans="1:8" ht="120">
      <c r="A235" s="20" t="s">
        <v>247</v>
      </c>
      <c r="B235" s="20" t="s">
        <v>260</v>
      </c>
      <c r="C235" s="10" t="s">
        <v>448</v>
      </c>
      <c r="D235" s="20"/>
      <c r="E235" s="48" t="s">
        <v>266</v>
      </c>
      <c r="F235" s="71">
        <f>F236+F238</f>
        <v>965.4</v>
      </c>
      <c r="G235" s="71">
        <f>G238</f>
        <v>754.5</v>
      </c>
      <c r="H235" s="71">
        <f>H238</f>
        <v>754.5</v>
      </c>
    </row>
    <row r="236" spans="1:8" ht="24">
      <c r="A236" s="20" t="s">
        <v>247</v>
      </c>
      <c r="B236" s="20" t="s">
        <v>260</v>
      </c>
      <c r="C236" s="10" t="s">
        <v>448</v>
      </c>
      <c r="D236" s="29" t="s">
        <v>256</v>
      </c>
      <c r="E236" s="49" t="s">
        <v>257</v>
      </c>
      <c r="F236" s="71">
        <f>F237</f>
        <v>54.381</v>
      </c>
      <c r="G236" s="71"/>
      <c r="H236" s="71"/>
    </row>
    <row r="237" spans="1:8" ht="24">
      <c r="A237" s="20" t="s">
        <v>247</v>
      </c>
      <c r="B237" s="20" t="s">
        <v>260</v>
      </c>
      <c r="C237" s="10" t="s">
        <v>448</v>
      </c>
      <c r="D237" s="20" t="s">
        <v>258</v>
      </c>
      <c r="E237" s="48" t="s">
        <v>259</v>
      </c>
      <c r="F237" s="71">
        <v>54.381</v>
      </c>
      <c r="G237" s="71"/>
      <c r="H237" s="71"/>
    </row>
    <row r="238" spans="1:8">
      <c r="A238" s="20" t="s">
        <v>247</v>
      </c>
      <c r="B238" s="20" t="s">
        <v>260</v>
      </c>
      <c r="C238" s="10" t="s">
        <v>448</v>
      </c>
      <c r="D238" s="20" t="s">
        <v>262</v>
      </c>
      <c r="E238" s="48" t="s">
        <v>263</v>
      </c>
      <c r="F238" s="71">
        <f>F239</f>
        <v>911.01900000000001</v>
      </c>
      <c r="G238" s="71">
        <f>G239</f>
        <v>754.5</v>
      </c>
      <c r="H238" s="71">
        <f>H239</f>
        <v>754.5</v>
      </c>
    </row>
    <row r="239" spans="1:8" ht="72">
      <c r="A239" s="20" t="s">
        <v>247</v>
      </c>
      <c r="B239" s="20" t="s">
        <v>260</v>
      </c>
      <c r="C239" s="10" t="s">
        <v>448</v>
      </c>
      <c r="D239" s="20">
        <v>811</v>
      </c>
      <c r="E239" s="48" t="s">
        <v>368</v>
      </c>
      <c r="F239" s="71">
        <v>911.01900000000001</v>
      </c>
      <c r="G239" s="71">
        <v>754.5</v>
      </c>
      <c r="H239" s="71">
        <v>754.5</v>
      </c>
    </row>
    <row r="240" spans="1:8" ht="24">
      <c r="A240" s="20" t="s">
        <v>247</v>
      </c>
      <c r="B240" s="20" t="s">
        <v>260</v>
      </c>
      <c r="C240" s="10" t="s">
        <v>42</v>
      </c>
      <c r="D240" s="20"/>
      <c r="E240" s="48" t="s">
        <v>268</v>
      </c>
      <c r="F240" s="71">
        <f>F244+F241+F247</f>
        <v>2163.3939999999998</v>
      </c>
      <c r="G240" s="71">
        <f>G244</f>
        <v>518.79999999999995</v>
      </c>
      <c r="H240" s="71">
        <f>H244</f>
        <v>518.79999999999995</v>
      </c>
    </row>
    <row r="241" spans="1:8" ht="36">
      <c r="A241" s="20" t="s">
        <v>247</v>
      </c>
      <c r="B241" s="20" t="s">
        <v>260</v>
      </c>
      <c r="C241" s="10" t="s">
        <v>608</v>
      </c>
      <c r="D241" s="20"/>
      <c r="E241" s="48" t="s">
        <v>607</v>
      </c>
      <c r="F241" s="71">
        <f>F242</f>
        <v>1619.5</v>
      </c>
      <c r="G241" s="71"/>
      <c r="H241" s="71"/>
    </row>
    <row r="242" spans="1:8" ht="24">
      <c r="A242" s="20" t="s">
        <v>247</v>
      </c>
      <c r="B242" s="20" t="s">
        <v>260</v>
      </c>
      <c r="C242" s="10" t="s">
        <v>608</v>
      </c>
      <c r="D242" s="29" t="s">
        <v>256</v>
      </c>
      <c r="E242" s="49" t="s">
        <v>257</v>
      </c>
      <c r="F242" s="71">
        <f>F243</f>
        <v>1619.5</v>
      </c>
      <c r="G242" s="71"/>
      <c r="H242" s="71"/>
    </row>
    <row r="243" spans="1:8" ht="24">
      <c r="A243" s="20" t="s">
        <v>247</v>
      </c>
      <c r="B243" s="20" t="s">
        <v>260</v>
      </c>
      <c r="C243" s="10" t="s">
        <v>608</v>
      </c>
      <c r="D243" s="20" t="s">
        <v>258</v>
      </c>
      <c r="E243" s="48" t="s">
        <v>259</v>
      </c>
      <c r="F243" s="71">
        <v>1619.5</v>
      </c>
      <c r="G243" s="71"/>
      <c r="H243" s="71"/>
    </row>
    <row r="244" spans="1:8" ht="36">
      <c r="A244" s="20" t="s">
        <v>247</v>
      </c>
      <c r="B244" s="20" t="s">
        <v>260</v>
      </c>
      <c r="C244" s="10" t="s">
        <v>449</v>
      </c>
      <c r="D244" s="20"/>
      <c r="E244" s="48" t="s">
        <v>267</v>
      </c>
      <c r="F244" s="71">
        <f t="shared" ref="F244:H245" si="10">F245</f>
        <v>539.83399999999995</v>
      </c>
      <c r="G244" s="71">
        <f t="shared" si="10"/>
        <v>518.79999999999995</v>
      </c>
      <c r="H244" s="71">
        <f t="shared" si="10"/>
        <v>518.79999999999995</v>
      </c>
    </row>
    <row r="245" spans="1:8" ht="24">
      <c r="A245" s="20" t="s">
        <v>247</v>
      </c>
      <c r="B245" s="20" t="s">
        <v>260</v>
      </c>
      <c r="C245" s="10" t="s">
        <v>449</v>
      </c>
      <c r="D245" s="29" t="s">
        <v>256</v>
      </c>
      <c r="E245" s="49" t="s">
        <v>257</v>
      </c>
      <c r="F245" s="71">
        <f t="shared" si="10"/>
        <v>539.83399999999995</v>
      </c>
      <c r="G245" s="71">
        <f t="shared" si="10"/>
        <v>518.79999999999995</v>
      </c>
      <c r="H245" s="71">
        <f t="shared" si="10"/>
        <v>518.79999999999995</v>
      </c>
    </row>
    <row r="246" spans="1:8" ht="24">
      <c r="A246" s="20" t="s">
        <v>247</v>
      </c>
      <c r="B246" s="20" t="s">
        <v>260</v>
      </c>
      <c r="C246" s="10" t="s">
        <v>449</v>
      </c>
      <c r="D246" s="20" t="s">
        <v>258</v>
      </c>
      <c r="E246" s="48" t="s">
        <v>259</v>
      </c>
      <c r="F246" s="71">
        <v>539.83399999999995</v>
      </c>
      <c r="G246" s="71">
        <v>518.79999999999995</v>
      </c>
      <c r="H246" s="71">
        <v>518.79999999999995</v>
      </c>
    </row>
    <row r="247" spans="1:8" ht="48">
      <c r="A247" s="20" t="s">
        <v>247</v>
      </c>
      <c r="B247" s="20" t="s">
        <v>260</v>
      </c>
      <c r="C247" s="10" t="s">
        <v>642</v>
      </c>
      <c r="D247" s="20"/>
      <c r="E247" s="48" t="s">
        <v>641</v>
      </c>
      <c r="F247" s="71">
        <f>F248</f>
        <v>4.0599999999999996</v>
      </c>
      <c r="G247" s="71"/>
      <c r="H247" s="71"/>
    </row>
    <row r="248" spans="1:8" ht="24">
      <c r="A248" s="20" t="s">
        <v>247</v>
      </c>
      <c r="B248" s="20" t="s">
        <v>260</v>
      </c>
      <c r="C248" s="10" t="s">
        <v>642</v>
      </c>
      <c r="D248" s="29" t="s">
        <v>256</v>
      </c>
      <c r="E248" s="49" t="s">
        <v>257</v>
      </c>
      <c r="F248" s="71">
        <f>F249</f>
        <v>4.0599999999999996</v>
      </c>
      <c r="G248" s="71"/>
      <c r="H248" s="71"/>
    </row>
    <row r="249" spans="1:8" ht="24">
      <c r="A249" s="20" t="s">
        <v>247</v>
      </c>
      <c r="B249" s="20" t="s">
        <v>260</v>
      </c>
      <c r="C249" s="10" t="s">
        <v>642</v>
      </c>
      <c r="D249" s="20" t="s">
        <v>258</v>
      </c>
      <c r="E249" s="48" t="s">
        <v>259</v>
      </c>
      <c r="F249" s="71">
        <v>4.0599999999999996</v>
      </c>
      <c r="G249" s="71"/>
      <c r="H249" s="71"/>
    </row>
    <row r="250" spans="1:8">
      <c r="A250" s="23" t="s">
        <v>247</v>
      </c>
      <c r="B250" s="23" t="s">
        <v>264</v>
      </c>
      <c r="C250" s="24"/>
      <c r="D250" s="20"/>
      <c r="E250" s="48" t="s">
        <v>34</v>
      </c>
      <c r="F250" s="70">
        <f>F251+F261</f>
        <v>4881.3359999999993</v>
      </c>
      <c r="G250" s="70">
        <f>G251+G261</f>
        <v>16674.3</v>
      </c>
      <c r="H250" s="70">
        <f>H251+H261</f>
        <v>2696.8999999999996</v>
      </c>
    </row>
    <row r="251" spans="1:8" ht="36">
      <c r="A251" s="20" t="s">
        <v>247</v>
      </c>
      <c r="B251" s="20" t="s">
        <v>264</v>
      </c>
      <c r="C251" s="10" t="s">
        <v>39</v>
      </c>
      <c r="D251" s="20"/>
      <c r="E251" s="56" t="s">
        <v>530</v>
      </c>
      <c r="F251" s="71">
        <f>F252</f>
        <v>2454.1</v>
      </c>
      <c r="G251" s="71">
        <f>G252</f>
        <v>2575</v>
      </c>
      <c r="H251" s="71">
        <f>H252</f>
        <v>2696.8999999999996</v>
      </c>
    </row>
    <row r="252" spans="1:8" ht="60">
      <c r="A252" s="20" t="s">
        <v>247</v>
      </c>
      <c r="B252" s="20" t="s">
        <v>264</v>
      </c>
      <c r="C252" s="10" t="s">
        <v>385</v>
      </c>
      <c r="D252" s="20"/>
      <c r="E252" s="48" t="s">
        <v>418</v>
      </c>
      <c r="F252" s="71">
        <f>F254+F257</f>
        <v>2454.1</v>
      </c>
      <c r="G252" s="71">
        <f>G254+G257</f>
        <v>2575</v>
      </c>
      <c r="H252" s="71">
        <f>H254+H257</f>
        <v>2696.8999999999996</v>
      </c>
    </row>
    <row r="253" spans="1:8" ht="48">
      <c r="A253" s="20" t="s">
        <v>247</v>
      </c>
      <c r="B253" s="20" t="s">
        <v>264</v>
      </c>
      <c r="C253" s="10" t="s">
        <v>383</v>
      </c>
      <c r="D253" s="20"/>
      <c r="E253" s="48" t="s">
        <v>427</v>
      </c>
      <c r="F253" s="71">
        <f t="shared" ref="F253:H255" si="11">F254</f>
        <v>2385.1999999999998</v>
      </c>
      <c r="G253" s="71">
        <f t="shared" si="11"/>
        <v>2497.3000000000002</v>
      </c>
      <c r="H253" s="71">
        <f t="shared" si="11"/>
        <v>2612.1999999999998</v>
      </c>
    </row>
    <row r="254" spans="1:8" ht="72">
      <c r="A254" s="20" t="s">
        <v>247</v>
      </c>
      <c r="B254" s="20" t="s">
        <v>264</v>
      </c>
      <c r="C254" s="31" t="s">
        <v>384</v>
      </c>
      <c r="D254" s="72"/>
      <c r="E254" s="55" t="s">
        <v>198</v>
      </c>
      <c r="F254" s="71">
        <f t="shared" si="11"/>
        <v>2385.1999999999998</v>
      </c>
      <c r="G254" s="71">
        <f t="shared" si="11"/>
        <v>2497.3000000000002</v>
      </c>
      <c r="H254" s="71">
        <f t="shared" si="11"/>
        <v>2612.1999999999998</v>
      </c>
    </row>
    <row r="255" spans="1:8" ht="24">
      <c r="A255" s="20" t="s">
        <v>247</v>
      </c>
      <c r="B255" s="20" t="s">
        <v>264</v>
      </c>
      <c r="C255" s="31" t="s">
        <v>384</v>
      </c>
      <c r="D255" s="29" t="s">
        <v>256</v>
      </c>
      <c r="E255" s="49" t="s">
        <v>257</v>
      </c>
      <c r="F255" s="71">
        <f t="shared" si="11"/>
        <v>2385.1999999999998</v>
      </c>
      <c r="G255" s="71">
        <f t="shared" si="11"/>
        <v>2497.3000000000002</v>
      </c>
      <c r="H255" s="71">
        <f t="shared" si="11"/>
        <v>2612.1999999999998</v>
      </c>
    </row>
    <row r="256" spans="1:8" ht="24">
      <c r="A256" s="20" t="s">
        <v>247</v>
      </c>
      <c r="B256" s="20" t="s">
        <v>264</v>
      </c>
      <c r="C256" s="31" t="s">
        <v>384</v>
      </c>
      <c r="D256" s="20" t="s">
        <v>258</v>
      </c>
      <c r="E256" s="48" t="s">
        <v>259</v>
      </c>
      <c r="F256" s="71">
        <v>2385.1999999999998</v>
      </c>
      <c r="G256" s="71">
        <v>2497.3000000000002</v>
      </c>
      <c r="H256" s="71">
        <v>2612.1999999999998</v>
      </c>
    </row>
    <row r="257" spans="1:8" ht="60">
      <c r="A257" s="20" t="s">
        <v>247</v>
      </c>
      <c r="B257" s="20" t="s">
        <v>264</v>
      </c>
      <c r="C257" s="31" t="s">
        <v>89</v>
      </c>
      <c r="D257" s="20"/>
      <c r="E257" s="48" t="s">
        <v>88</v>
      </c>
      <c r="F257" s="71">
        <f t="shared" ref="F257:H259" si="12">F258</f>
        <v>68.900000000000006</v>
      </c>
      <c r="G257" s="71">
        <f t="shared" si="12"/>
        <v>77.7</v>
      </c>
      <c r="H257" s="71">
        <f t="shared" si="12"/>
        <v>84.7</v>
      </c>
    </row>
    <row r="258" spans="1:8" ht="84">
      <c r="A258" s="20" t="s">
        <v>247</v>
      </c>
      <c r="B258" s="20" t="s">
        <v>264</v>
      </c>
      <c r="C258" s="31" t="s">
        <v>86</v>
      </c>
      <c r="D258" s="20"/>
      <c r="E258" s="48" t="s">
        <v>87</v>
      </c>
      <c r="F258" s="71">
        <f t="shared" si="12"/>
        <v>68.900000000000006</v>
      </c>
      <c r="G258" s="71">
        <f t="shared" si="12"/>
        <v>77.7</v>
      </c>
      <c r="H258" s="71">
        <f t="shared" si="12"/>
        <v>84.7</v>
      </c>
    </row>
    <row r="259" spans="1:8" ht="24">
      <c r="A259" s="20" t="s">
        <v>247</v>
      </c>
      <c r="B259" s="20" t="s">
        <v>264</v>
      </c>
      <c r="C259" s="31" t="s">
        <v>86</v>
      </c>
      <c r="D259" s="29" t="s">
        <v>256</v>
      </c>
      <c r="E259" s="49" t="s">
        <v>257</v>
      </c>
      <c r="F259" s="71">
        <f t="shared" si="12"/>
        <v>68.900000000000006</v>
      </c>
      <c r="G259" s="71">
        <f t="shared" si="12"/>
        <v>77.7</v>
      </c>
      <c r="H259" s="71">
        <f t="shared" si="12"/>
        <v>84.7</v>
      </c>
    </row>
    <row r="260" spans="1:8" ht="24">
      <c r="A260" s="20" t="s">
        <v>247</v>
      </c>
      <c r="B260" s="20" t="s">
        <v>264</v>
      </c>
      <c r="C260" s="31" t="s">
        <v>86</v>
      </c>
      <c r="D260" s="20" t="s">
        <v>258</v>
      </c>
      <c r="E260" s="48" t="s">
        <v>259</v>
      </c>
      <c r="F260" s="71">
        <v>68.900000000000006</v>
      </c>
      <c r="G260" s="71">
        <v>77.7</v>
      </c>
      <c r="H260" s="71">
        <v>84.7</v>
      </c>
    </row>
    <row r="261" spans="1:8" ht="36">
      <c r="A261" s="20" t="s">
        <v>247</v>
      </c>
      <c r="B261" s="20" t="s">
        <v>264</v>
      </c>
      <c r="C261" s="31" t="s">
        <v>271</v>
      </c>
      <c r="D261" s="20"/>
      <c r="E261" s="48" t="s">
        <v>336</v>
      </c>
      <c r="F261" s="71">
        <f t="shared" ref="F261:G265" si="13">F262</f>
        <v>2427.2359999999999</v>
      </c>
      <c r="G261" s="71">
        <f t="shared" si="13"/>
        <v>14099.3</v>
      </c>
      <c r="H261" s="71"/>
    </row>
    <row r="262" spans="1:8" ht="36">
      <c r="A262" s="20" t="s">
        <v>247</v>
      </c>
      <c r="B262" s="20" t="s">
        <v>264</v>
      </c>
      <c r="C262" s="31" t="s">
        <v>272</v>
      </c>
      <c r="D262" s="20"/>
      <c r="E262" s="48" t="s">
        <v>269</v>
      </c>
      <c r="F262" s="71">
        <f t="shared" si="13"/>
        <v>2427.2359999999999</v>
      </c>
      <c r="G262" s="71">
        <f t="shared" si="13"/>
        <v>14099.3</v>
      </c>
      <c r="H262" s="71"/>
    </row>
    <row r="263" spans="1:8" ht="72">
      <c r="A263" s="20" t="s">
        <v>247</v>
      </c>
      <c r="B263" s="20" t="s">
        <v>264</v>
      </c>
      <c r="C263" s="31" t="s">
        <v>273</v>
      </c>
      <c r="D263" s="20"/>
      <c r="E263" s="48" t="s">
        <v>270</v>
      </c>
      <c r="F263" s="71">
        <f t="shared" si="13"/>
        <v>2427.2359999999999</v>
      </c>
      <c r="G263" s="71">
        <f t="shared" si="13"/>
        <v>14099.3</v>
      </c>
      <c r="H263" s="71"/>
    </row>
    <row r="264" spans="1:8" ht="48">
      <c r="A264" s="20" t="s">
        <v>247</v>
      </c>
      <c r="B264" s="20" t="s">
        <v>264</v>
      </c>
      <c r="C264" s="31" t="s">
        <v>450</v>
      </c>
      <c r="D264" s="20"/>
      <c r="E264" s="48" t="s">
        <v>277</v>
      </c>
      <c r="F264" s="71">
        <f t="shared" si="13"/>
        <v>2427.2359999999999</v>
      </c>
      <c r="G264" s="71">
        <f t="shared" si="13"/>
        <v>14099.3</v>
      </c>
      <c r="H264" s="71"/>
    </row>
    <row r="265" spans="1:8" ht="36">
      <c r="A265" s="20" t="s">
        <v>247</v>
      </c>
      <c r="B265" s="20" t="s">
        <v>264</v>
      </c>
      <c r="C265" s="31" t="s">
        <v>450</v>
      </c>
      <c r="D265" s="20">
        <v>400</v>
      </c>
      <c r="E265" s="48" t="s">
        <v>417</v>
      </c>
      <c r="F265" s="71">
        <f t="shared" si="13"/>
        <v>2427.2359999999999</v>
      </c>
      <c r="G265" s="71">
        <f t="shared" si="13"/>
        <v>14099.3</v>
      </c>
      <c r="H265" s="71"/>
    </row>
    <row r="266" spans="1:8" ht="48">
      <c r="A266" s="20" t="s">
        <v>247</v>
      </c>
      <c r="B266" s="20" t="s">
        <v>264</v>
      </c>
      <c r="C266" s="31" t="s">
        <v>450</v>
      </c>
      <c r="D266" s="20">
        <v>414</v>
      </c>
      <c r="E266" s="48" t="s">
        <v>416</v>
      </c>
      <c r="F266" s="71">
        <v>2427.2359999999999</v>
      </c>
      <c r="G266" s="71">
        <v>14099.3</v>
      </c>
      <c r="H266" s="71"/>
    </row>
    <row r="267" spans="1:8" ht="24">
      <c r="A267" s="23" t="s">
        <v>247</v>
      </c>
      <c r="B267" s="23" t="s">
        <v>347</v>
      </c>
      <c r="C267" s="24"/>
      <c r="D267" s="20"/>
      <c r="E267" s="56" t="s">
        <v>27</v>
      </c>
      <c r="F267" s="70">
        <f>F268+F289+F311</f>
        <v>3849.2</v>
      </c>
      <c r="G267" s="70">
        <f>G268+G289+G311</f>
        <v>4700</v>
      </c>
      <c r="H267" s="70">
        <f>H268+H289+H311</f>
        <v>3700</v>
      </c>
    </row>
    <row r="268" spans="1:8" ht="36">
      <c r="A268" s="20" t="s">
        <v>247</v>
      </c>
      <c r="B268" s="20">
        <v>12</v>
      </c>
      <c r="C268" s="31" t="s">
        <v>43</v>
      </c>
      <c r="D268" s="20"/>
      <c r="E268" s="48" t="s">
        <v>98</v>
      </c>
      <c r="F268" s="71">
        <f>F269</f>
        <v>1700</v>
      </c>
      <c r="G268" s="71">
        <f>G269</f>
        <v>1700</v>
      </c>
      <c r="H268" s="71">
        <f>H269</f>
        <v>1700</v>
      </c>
    </row>
    <row r="269" spans="1:8" ht="48">
      <c r="A269" s="20" t="s">
        <v>247</v>
      </c>
      <c r="B269" s="20">
        <v>12</v>
      </c>
      <c r="C269" s="31" t="s">
        <v>44</v>
      </c>
      <c r="D269" s="20"/>
      <c r="E269" s="48" t="s">
        <v>99</v>
      </c>
      <c r="F269" s="71">
        <f>F270+F274+F278+F285</f>
        <v>1700</v>
      </c>
      <c r="G269" s="71">
        <f>G270+G274+G278+G285</f>
        <v>1700</v>
      </c>
      <c r="H269" s="71">
        <f>H270+H274+H278+H285</f>
        <v>1700</v>
      </c>
    </row>
    <row r="270" spans="1:8" ht="36">
      <c r="A270" s="20" t="s">
        <v>247</v>
      </c>
      <c r="B270" s="20">
        <v>12</v>
      </c>
      <c r="C270" s="31" t="s">
        <v>103</v>
      </c>
      <c r="D270" s="20"/>
      <c r="E270" s="48" t="s">
        <v>100</v>
      </c>
      <c r="F270" s="71">
        <f>F271</f>
        <v>50</v>
      </c>
      <c r="G270" s="71">
        <f>G271</f>
        <v>50</v>
      </c>
      <c r="H270" s="71">
        <f>H271</f>
        <v>50</v>
      </c>
    </row>
    <row r="271" spans="1:8" ht="36">
      <c r="A271" s="20" t="s">
        <v>247</v>
      </c>
      <c r="B271" s="20">
        <v>12</v>
      </c>
      <c r="C271" s="31" t="s">
        <v>451</v>
      </c>
      <c r="D271" s="20"/>
      <c r="E271" s="48" t="s">
        <v>101</v>
      </c>
      <c r="F271" s="71">
        <v>50</v>
      </c>
      <c r="G271" s="71">
        <v>50</v>
      </c>
      <c r="H271" s="71">
        <v>50</v>
      </c>
    </row>
    <row r="272" spans="1:8" ht="24">
      <c r="A272" s="20" t="s">
        <v>247</v>
      </c>
      <c r="B272" s="20">
        <v>12</v>
      </c>
      <c r="C272" s="31" t="s">
        <v>451</v>
      </c>
      <c r="D272" s="29" t="s">
        <v>256</v>
      </c>
      <c r="E272" s="49" t="s">
        <v>257</v>
      </c>
      <c r="F272" s="71">
        <f>F273</f>
        <v>50</v>
      </c>
      <c r="G272" s="71">
        <f>G273</f>
        <v>50</v>
      </c>
      <c r="H272" s="71">
        <f>H273</f>
        <v>50</v>
      </c>
    </row>
    <row r="273" spans="1:8" ht="24">
      <c r="A273" s="20" t="s">
        <v>247</v>
      </c>
      <c r="B273" s="20">
        <v>12</v>
      </c>
      <c r="C273" s="31" t="s">
        <v>451</v>
      </c>
      <c r="D273" s="20" t="s">
        <v>258</v>
      </c>
      <c r="E273" s="48" t="s">
        <v>259</v>
      </c>
      <c r="F273" s="71">
        <v>50</v>
      </c>
      <c r="G273" s="71">
        <v>50</v>
      </c>
      <c r="H273" s="71">
        <v>50</v>
      </c>
    </row>
    <row r="274" spans="1:8" ht="24">
      <c r="A274" s="20" t="s">
        <v>247</v>
      </c>
      <c r="B274" s="20">
        <v>12</v>
      </c>
      <c r="C274" s="31" t="s">
        <v>45</v>
      </c>
      <c r="D274" s="20"/>
      <c r="E274" s="48" t="s">
        <v>102</v>
      </c>
      <c r="F274" s="71">
        <f t="shared" ref="F274:H276" si="14">F275</f>
        <v>50</v>
      </c>
      <c r="G274" s="71">
        <f t="shared" si="14"/>
        <v>50</v>
      </c>
      <c r="H274" s="71">
        <f t="shared" si="14"/>
        <v>50</v>
      </c>
    </row>
    <row r="275" spans="1:8" ht="24">
      <c r="A275" s="20" t="s">
        <v>247</v>
      </c>
      <c r="B275" s="20">
        <v>12</v>
      </c>
      <c r="C275" s="31" t="s">
        <v>452</v>
      </c>
      <c r="D275" s="20"/>
      <c r="E275" s="48" t="s">
        <v>104</v>
      </c>
      <c r="F275" s="71">
        <f t="shared" si="14"/>
        <v>50</v>
      </c>
      <c r="G275" s="71">
        <f t="shared" si="14"/>
        <v>50</v>
      </c>
      <c r="H275" s="71">
        <f t="shared" si="14"/>
        <v>50</v>
      </c>
    </row>
    <row r="276" spans="1:8" ht="24">
      <c r="A276" s="20" t="s">
        <v>247</v>
      </c>
      <c r="B276" s="20">
        <v>12</v>
      </c>
      <c r="C276" s="31" t="s">
        <v>452</v>
      </c>
      <c r="D276" s="29" t="s">
        <v>256</v>
      </c>
      <c r="E276" s="49" t="s">
        <v>257</v>
      </c>
      <c r="F276" s="71">
        <f t="shared" si="14"/>
        <v>50</v>
      </c>
      <c r="G276" s="71">
        <f t="shared" si="14"/>
        <v>50</v>
      </c>
      <c r="H276" s="71">
        <f t="shared" si="14"/>
        <v>50</v>
      </c>
    </row>
    <row r="277" spans="1:8" ht="24">
      <c r="A277" s="20" t="s">
        <v>247</v>
      </c>
      <c r="B277" s="20">
        <v>12</v>
      </c>
      <c r="C277" s="31" t="s">
        <v>452</v>
      </c>
      <c r="D277" s="20" t="s">
        <v>258</v>
      </c>
      <c r="E277" s="48" t="s">
        <v>259</v>
      </c>
      <c r="F277" s="71">
        <v>50</v>
      </c>
      <c r="G277" s="71">
        <v>50</v>
      </c>
      <c r="H277" s="71">
        <v>50</v>
      </c>
    </row>
    <row r="278" spans="1:8" ht="36">
      <c r="A278" s="20" t="s">
        <v>247</v>
      </c>
      <c r="B278" s="20">
        <v>12</v>
      </c>
      <c r="C278" s="31" t="s">
        <v>46</v>
      </c>
      <c r="D278" s="20"/>
      <c r="E278" s="48" t="s">
        <v>105</v>
      </c>
      <c r="F278" s="71">
        <f>F279+F282</f>
        <v>1600</v>
      </c>
      <c r="G278" s="71">
        <f>G279+G282</f>
        <v>1400</v>
      </c>
      <c r="H278" s="71">
        <f>H279+H282</f>
        <v>1400</v>
      </c>
    </row>
    <row r="279" spans="1:8" ht="60">
      <c r="A279" s="20" t="s">
        <v>247</v>
      </c>
      <c r="B279" s="20">
        <v>12</v>
      </c>
      <c r="C279" s="31" t="s">
        <v>453</v>
      </c>
      <c r="D279" s="20"/>
      <c r="E279" s="48" t="s">
        <v>49</v>
      </c>
      <c r="F279" s="71">
        <f t="shared" ref="F279:H280" si="15">F280</f>
        <v>400</v>
      </c>
      <c r="G279" s="71">
        <f t="shared" si="15"/>
        <v>400</v>
      </c>
      <c r="H279" s="71">
        <f t="shared" si="15"/>
        <v>400</v>
      </c>
    </row>
    <row r="280" spans="1:8">
      <c r="A280" s="20" t="s">
        <v>247</v>
      </c>
      <c r="B280" s="20">
        <v>12</v>
      </c>
      <c r="C280" s="31" t="s">
        <v>453</v>
      </c>
      <c r="D280" s="20" t="s">
        <v>262</v>
      </c>
      <c r="E280" s="48" t="s">
        <v>263</v>
      </c>
      <c r="F280" s="71">
        <f t="shared" si="15"/>
        <v>400</v>
      </c>
      <c r="G280" s="71">
        <f t="shared" si="15"/>
        <v>400</v>
      </c>
      <c r="H280" s="71">
        <f t="shared" si="15"/>
        <v>400</v>
      </c>
    </row>
    <row r="281" spans="1:8" ht="72">
      <c r="A281" s="20" t="s">
        <v>247</v>
      </c>
      <c r="B281" s="20">
        <v>12</v>
      </c>
      <c r="C281" s="31" t="s">
        <v>453</v>
      </c>
      <c r="D281" s="20">
        <v>811</v>
      </c>
      <c r="E281" s="48" t="s">
        <v>368</v>
      </c>
      <c r="F281" s="71">
        <v>400</v>
      </c>
      <c r="G281" s="71">
        <v>400</v>
      </c>
      <c r="H281" s="71">
        <v>400</v>
      </c>
    </row>
    <row r="282" spans="1:8" ht="36">
      <c r="A282" s="20" t="s">
        <v>247</v>
      </c>
      <c r="B282" s="20">
        <v>12</v>
      </c>
      <c r="C282" s="31" t="s">
        <v>454</v>
      </c>
      <c r="D282" s="20"/>
      <c r="E282" s="48" t="s">
        <v>106</v>
      </c>
      <c r="F282" s="71">
        <f>F284</f>
        <v>1200</v>
      </c>
      <c r="G282" s="71">
        <f>G284</f>
        <v>1000</v>
      </c>
      <c r="H282" s="71">
        <f>H284</f>
        <v>1000</v>
      </c>
    </row>
    <row r="283" spans="1:8">
      <c r="A283" s="20" t="s">
        <v>247</v>
      </c>
      <c r="B283" s="20">
        <v>12</v>
      </c>
      <c r="C283" s="31" t="s">
        <v>454</v>
      </c>
      <c r="D283" s="20" t="s">
        <v>262</v>
      </c>
      <c r="E283" s="48" t="s">
        <v>263</v>
      </c>
      <c r="F283" s="71">
        <f>F284</f>
        <v>1200</v>
      </c>
      <c r="G283" s="71">
        <f>G284</f>
        <v>1000</v>
      </c>
      <c r="H283" s="71">
        <f>H284</f>
        <v>1000</v>
      </c>
    </row>
    <row r="284" spans="1:8" ht="120">
      <c r="A284" s="20" t="s">
        <v>247</v>
      </c>
      <c r="B284" s="20">
        <v>12</v>
      </c>
      <c r="C284" s="31" t="s">
        <v>454</v>
      </c>
      <c r="D284" s="20">
        <v>812</v>
      </c>
      <c r="E284" s="48" t="s">
        <v>370</v>
      </c>
      <c r="F284" s="71">
        <v>1200</v>
      </c>
      <c r="G284" s="71">
        <v>1000</v>
      </c>
      <c r="H284" s="71">
        <v>1000</v>
      </c>
    </row>
    <row r="285" spans="1:8" ht="36">
      <c r="A285" s="20" t="s">
        <v>247</v>
      </c>
      <c r="B285" s="20">
        <v>12</v>
      </c>
      <c r="C285" s="31" t="s">
        <v>48</v>
      </c>
      <c r="D285" s="20"/>
      <c r="E285" s="48" t="s">
        <v>371</v>
      </c>
      <c r="F285" s="71">
        <f>F286</f>
        <v>0</v>
      </c>
      <c r="G285" s="71">
        <f t="shared" ref="G285:H287" si="16">G286</f>
        <v>200</v>
      </c>
      <c r="H285" s="71">
        <f t="shared" si="16"/>
        <v>200</v>
      </c>
    </row>
    <row r="286" spans="1:8" ht="60">
      <c r="A286" s="20" t="s">
        <v>247</v>
      </c>
      <c r="B286" s="20">
        <v>12</v>
      </c>
      <c r="C286" s="31" t="s">
        <v>455</v>
      </c>
      <c r="D286" s="20"/>
      <c r="E286" s="48" t="s">
        <v>47</v>
      </c>
      <c r="F286" s="71">
        <f>F287</f>
        <v>0</v>
      </c>
      <c r="G286" s="71">
        <f t="shared" si="16"/>
        <v>200</v>
      </c>
      <c r="H286" s="71">
        <f t="shared" si="16"/>
        <v>200</v>
      </c>
    </row>
    <row r="287" spans="1:8">
      <c r="A287" s="20" t="s">
        <v>247</v>
      </c>
      <c r="B287" s="20">
        <v>12</v>
      </c>
      <c r="C287" s="31" t="s">
        <v>455</v>
      </c>
      <c r="D287" s="20" t="s">
        <v>262</v>
      </c>
      <c r="E287" s="48" t="s">
        <v>263</v>
      </c>
      <c r="F287" s="71">
        <f>F288</f>
        <v>0</v>
      </c>
      <c r="G287" s="71">
        <f t="shared" si="16"/>
        <v>200</v>
      </c>
      <c r="H287" s="71">
        <f t="shared" si="16"/>
        <v>200</v>
      </c>
    </row>
    <row r="288" spans="1:8" ht="72">
      <c r="A288" s="20" t="s">
        <v>247</v>
      </c>
      <c r="B288" s="20">
        <v>12</v>
      </c>
      <c r="C288" s="31" t="s">
        <v>455</v>
      </c>
      <c r="D288" s="20">
        <v>811</v>
      </c>
      <c r="E288" s="48" t="s">
        <v>368</v>
      </c>
      <c r="F288" s="71"/>
      <c r="G288" s="71">
        <v>200</v>
      </c>
      <c r="H288" s="71">
        <v>200</v>
      </c>
    </row>
    <row r="289" spans="1:8" ht="24">
      <c r="A289" s="20" t="s">
        <v>247</v>
      </c>
      <c r="B289" s="20">
        <v>12</v>
      </c>
      <c r="C289" s="31" t="s">
        <v>377</v>
      </c>
      <c r="D289" s="20"/>
      <c r="E289" s="48" t="s">
        <v>91</v>
      </c>
      <c r="F289" s="71">
        <f>F290</f>
        <v>1500</v>
      </c>
      <c r="G289" s="71">
        <f>G290</f>
        <v>1500</v>
      </c>
      <c r="H289" s="71">
        <f>H290</f>
        <v>1500</v>
      </c>
    </row>
    <row r="290" spans="1:8" ht="36">
      <c r="A290" s="20" t="s">
        <v>247</v>
      </c>
      <c r="B290" s="20">
        <v>12</v>
      </c>
      <c r="C290" s="31" t="s">
        <v>378</v>
      </c>
      <c r="D290" s="20"/>
      <c r="E290" s="48" t="s">
        <v>372</v>
      </c>
      <c r="F290" s="71">
        <f>F291+F307</f>
        <v>1500</v>
      </c>
      <c r="G290" s="71">
        <f>G291+G307</f>
        <v>1500</v>
      </c>
      <c r="H290" s="71">
        <f>H291+H307</f>
        <v>1500</v>
      </c>
    </row>
    <row r="291" spans="1:8">
      <c r="A291" s="20" t="s">
        <v>247</v>
      </c>
      <c r="B291" s="20">
        <v>12</v>
      </c>
      <c r="C291" s="31" t="s">
        <v>379</v>
      </c>
      <c r="D291" s="20"/>
      <c r="E291" s="48" t="s">
        <v>92</v>
      </c>
      <c r="F291" s="71">
        <f>F292+F295+F298+F304+F301</f>
        <v>1400</v>
      </c>
      <c r="G291" s="71">
        <f>G292+G295+G298+G304+G301</f>
        <v>1400</v>
      </c>
      <c r="H291" s="71">
        <f>H292+H295+H298+H304+H301</f>
        <v>1400</v>
      </c>
    </row>
    <row r="292" spans="1:8" ht="24">
      <c r="A292" s="20" t="s">
        <v>247</v>
      </c>
      <c r="B292" s="20">
        <v>12</v>
      </c>
      <c r="C292" s="31" t="s">
        <v>456</v>
      </c>
      <c r="D292" s="20"/>
      <c r="E292" s="48" t="s">
        <v>93</v>
      </c>
      <c r="F292" s="71">
        <f t="shared" ref="F292:H293" si="17">F293</f>
        <v>100</v>
      </c>
      <c r="G292" s="71">
        <f t="shared" si="17"/>
        <v>100</v>
      </c>
      <c r="H292" s="71">
        <f t="shared" si="17"/>
        <v>100</v>
      </c>
    </row>
    <row r="293" spans="1:8" ht="24">
      <c r="A293" s="20" t="s">
        <v>247</v>
      </c>
      <c r="B293" s="20">
        <v>12</v>
      </c>
      <c r="C293" s="31" t="s">
        <v>456</v>
      </c>
      <c r="D293" s="29" t="s">
        <v>256</v>
      </c>
      <c r="E293" s="49" t="s">
        <v>257</v>
      </c>
      <c r="F293" s="71">
        <f t="shared" si="17"/>
        <v>100</v>
      </c>
      <c r="G293" s="71">
        <f t="shared" si="17"/>
        <v>100</v>
      </c>
      <c r="H293" s="71">
        <f t="shared" si="17"/>
        <v>100</v>
      </c>
    </row>
    <row r="294" spans="1:8" ht="24">
      <c r="A294" s="20" t="s">
        <v>247</v>
      </c>
      <c r="B294" s="20">
        <v>12</v>
      </c>
      <c r="C294" s="31" t="s">
        <v>456</v>
      </c>
      <c r="D294" s="20" t="s">
        <v>258</v>
      </c>
      <c r="E294" s="48" t="s">
        <v>259</v>
      </c>
      <c r="F294" s="71">
        <v>100</v>
      </c>
      <c r="G294" s="71">
        <v>100</v>
      </c>
      <c r="H294" s="71">
        <v>100</v>
      </c>
    </row>
    <row r="295" spans="1:8" ht="36">
      <c r="A295" s="20" t="s">
        <v>247</v>
      </c>
      <c r="B295" s="20">
        <v>12</v>
      </c>
      <c r="C295" s="31" t="s">
        <v>457</v>
      </c>
      <c r="D295" s="20"/>
      <c r="E295" s="48" t="s">
        <v>94</v>
      </c>
      <c r="F295" s="71">
        <f t="shared" ref="F295:H296" si="18">F296</f>
        <v>50</v>
      </c>
      <c r="G295" s="71">
        <f t="shared" si="18"/>
        <v>50</v>
      </c>
      <c r="H295" s="71">
        <f t="shared" si="18"/>
        <v>50</v>
      </c>
    </row>
    <row r="296" spans="1:8" ht="24">
      <c r="A296" s="20" t="s">
        <v>247</v>
      </c>
      <c r="B296" s="20">
        <v>12</v>
      </c>
      <c r="C296" s="31" t="s">
        <v>457</v>
      </c>
      <c r="D296" s="29" t="s">
        <v>256</v>
      </c>
      <c r="E296" s="49" t="s">
        <v>257</v>
      </c>
      <c r="F296" s="71">
        <f t="shared" si="18"/>
        <v>50</v>
      </c>
      <c r="G296" s="71">
        <f t="shared" si="18"/>
        <v>50</v>
      </c>
      <c r="H296" s="71">
        <f t="shared" si="18"/>
        <v>50</v>
      </c>
    </row>
    <row r="297" spans="1:8" ht="24">
      <c r="A297" s="20" t="s">
        <v>247</v>
      </c>
      <c r="B297" s="20">
        <v>12</v>
      </c>
      <c r="C297" s="31" t="s">
        <v>457</v>
      </c>
      <c r="D297" s="20" t="s">
        <v>258</v>
      </c>
      <c r="E297" s="48" t="s">
        <v>259</v>
      </c>
      <c r="F297" s="71">
        <v>50</v>
      </c>
      <c r="G297" s="71">
        <v>50</v>
      </c>
      <c r="H297" s="71">
        <v>50</v>
      </c>
    </row>
    <row r="298" spans="1:8" ht="60">
      <c r="A298" s="20" t="s">
        <v>247</v>
      </c>
      <c r="B298" s="20">
        <v>12</v>
      </c>
      <c r="C298" s="31" t="s">
        <v>458</v>
      </c>
      <c r="D298" s="20"/>
      <c r="E298" s="48" t="s">
        <v>490</v>
      </c>
      <c r="F298" s="71">
        <f t="shared" ref="F298:H299" si="19">F299</f>
        <v>1200</v>
      </c>
      <c r="G298" s="71">
        <f t="shared" si="19"/>
        <v>1000</v>
      </c>
      <c r="H298" s="71">
        <f t="shared" si="19"/>
        <v>1000</v>
      </c>
    </row>
    <row r="299" spans="1:8">
      <c r="A299" s="20" t="s">
        <v>247</v>
      </c>
      <c r="B299" s="20">
        <v>12</v>
      </c>
      <c r="C299" s="31" t="s">
        <v>458</v>
      </c>
      <c r="D299" s="20" t="s">
        <v>262</v>
      </c>
      <c r="E299" s="48" t="s">
        <v>263</v>
      </c>
      <c r="F299" s="71">
        <f t="shared" si="19"/>
        <v>1200</v>
      </c>
      <c r="G299" s="71">
        <f t="shared" si="19"/>
        <v>1000</v>
      </c>
      <c r="H299" s="71">
        <f t="shared" si="19"/>
        <v>1000</v>
      </c>
    </row>
    <row r="300" spans="1:8" ht="120">
      <c r="A300" s="20" t="s">
        <v>247</v>
      </c>
      <c r="B300" s="20">
        <v>12</v>
      </c>
      <c r="C300" s="31" t="s">
        <v>458</v>
      </c>
      <c r="D300" s="20">
        <v>812</v>
      </c>
      <c r="E300" s="48" t="s">
        <v>370</v>
      </c>
      <c r="F300" s="71">
        <v>1200</v>
      </c>
      <c r="G300" s="71">
        <v>1000</v>
      </c>
      <c r="H300" s="71">
        <v>1000</v>
      </c>
    </row>
    <row r="301" spans="1:8" ht="36">
      <c r="A301" s="20" t="s">
        <v>247</v>
      </c>
      <c r="B301" s="20">
        <v>12</v>
      </c>
      <c r="C301" s="31" t="s">
        <v>459</v>
      </c>
      <c r="D301" s="20"/>
      <c r="E301" s="48" t="s">
        <v>290</v>
      </c>
      <c r="F301" s="71">
        <f t="shared" ref="F301:H302" si="20">F302</f>
        <v>0</v>
      </c>
      <c r="G301" s="71">
        <f t="shared" si="20"/>
        <v>200</v>
      </c>
      <c r="H301" s="71">
        <f t="shared" si="20"/>
        <v>200</v>
      </c>
    </row>
    <row r="302" spans="1:8">
      <c r="A302" s="20" t="s">
        <v>247</v>
      </c>
      <c r="B302" s="20">
        <v>12</v>
      </c>
      <c r="C302" s="31" t="s">
        <v>459</v>
      </c>
      <c r="D302" s="20" t="s">
        <v>262</v>
      </c>
      <c r="E302" s="48" t="s">
        <v>263</v>
      </c>
      <c r="F302" s="71">
        <f t="shared" si="20"/>
        <v>0</v>
      </c>
      <c r="G302" s="71">
        <f t="shared" si="20"/>
        <v>200</v>
      </c>
      <c r="H302" s="71">
        <f t="shared" si="20"/>
        <v>200</v>
      </c>
    </row>
    <row r="303" spans="1:8" ht="120">
      <c r="A303" s="20" t="s">
        <v>247</v>
      </c>
      <c r="B303" s="20">
        <v>12</v>
      </c>
      <c r="C303" s="31" t="s">
        <v>459</v>
      </c>
      <c r="D303" s="20">
        <v>812</v>
      </c>
      <c r="E303" s="48" t="s">
        <v>370</v>
      </c>
      <c r="F303" s="71"/>
      <c r="G303" s="71">
        <v>200</v>
      </c>
      <c r="H303" s="71">
        <v>200</v>
      </c>
    </row>
    <row r="304" spans="1:8" ht="36">
      <c r="A304" s="20" t="s">
        <v>247</v>
      </c>
      <c r="B304" s="20">
        <v>12</v>
      </c>
      <c r="C304" s="31" t="s">
        <v>460</v>
      </c>
      <c r="D304" s="20"/>
      <c r="E304" s="48" t="s">
        <v>373</v>
      </c>
      <c r="F304" s="71">
        <f t="shared" ref="F304:H305" si="21">F305</f>
        <v>50</v>
      </c>
      <c r="G304" s="71">
        <f t="shared" si="21"/>
        <v>50</v>
      </c>
      <c r="H304" s="71">
        <f t="shared" si="21"/>
        <v>50</v>
      </c>
    </row>
    <row r="305" spans="1:8" ht="24">
      <c r="A305" s="20" t="s">
        <v>247</v>
      </c>
      <c r="B305" s="20">
        <v>12</v>
      </c>
      <c r="C305" s="31" t="s">
        <v>460</v>
      </c>
      <c r="D305" s="29" t="s">
        <v>256</v>
      </c>
      <c r="E305" s="49" t="s">
        <v>257</v>
      </c>
      <c r="F305" s="71">
        <f t="shared" si="21"/>
        <v>50</v>
      </c>
      <c r="G305" s="71">
        <f t="shared" si="21"/>
        <v>50</v>
      </c>
      <c r="H305" s="71">
        <f t="shared" si="21"/>
        <v>50</v>
      </c>
    </row>
    <row r="306" spans="1:8" ht="24">
      <c r="A306" s="20" t="s">
        <v>247</v>
      </c>
      <c r="B306" s="20">
        <v>12</v>
      </c>
      <c r="C306" s="31" t="s">
        <v>460</v>
      </c>
      <c r="D306" s="20" t="s">
        <v>258</v>
      </c>
      <c r="E306" s="48" t="s">
        <v>259</v>
      </c>
      <c r="F306" s="71">
        <v>50</v>
      </c>
      <c r="G306" s="71">
        <v>50</v>
      </c>
      <c r="H306" s="71">
        <v>50</v>
      </c>
    </row>
    <row r="307" spans="1:8" ht="48">
      <c r="A307" s="20" t="s">
        <v>247</v>
      </c>
      <c r="B307" s="20">
        <v>12</v>
      </c>
      <c r="C307" s="31" t="s">
        <v>380</v>
      </c>
      <c r="D307" s="20"/>
      <c r="E307" s="48" t="s">
        <v>95</v>
      </c>
      <c r="F307" s="71">
        <f>F308</f>
        <v>100</v>
      </c>
      <c r="G307" s="71">
        <f t="shared" ref="G307:H309" si="22">G308</f>
        <v>100</v>
      </c>
      <c r="H307" s="71">
        <f t="shared" si="22"/>
        <v>100</v>
      </c>
    </row>
    <row r="308" spans="1:8" ht="48">
      <c r="A308" s="20" t="s">
        <v>247</v>
      </c>
      <c r="B308" s="20">
        <v>12</v>
      </c>
      <c r="C308" s="31" t="s">
        <v>461</v>
      </c>
      <c r="D308" s="20"/>
      <c r="E308" s="48" t="s">
        <v>96</v>
      </c>
      <c r="F308" s="71">
        <f>F309</f>
        <v>100</v>
      </c>
      <c r="G308" s="71">
        <f t="shared" si="22"/>
        <v>100</v>
      </c>
      <c r="H308" s="71">
        <f t="shared" si="22"/>
        <v>100</v>
      </c>
    </row>
    <row r="309" spans="1:8" ht="24">
      <c r="A309" s="20" t="s">
        <v>247</v>
      </c>
      <c r="B309" s="20">
        <v>12</v>
      </c>
      <c r="C309" s="31" t="s">
        <v>461</v>
      </c>
      <c r="D309" s="29" t="s">
        <v>256</v>
      </c>
      <c r="E309" s="49" t="s">
        <v>257</v>
      </c>
      <c r="F309" s="71">
        <f>F310</f>
        <v>100</v>
      </c>
      <c r="G309" s="71">
        <f t="shared" si="22"/>
        <v>100</v>
      </c>
      <c r="H309" s="71">
        <f t="shared" si="22"/>
        <v>100</v>
      </c>
    </row>
    <row r="310" spans="1:8" ht="24">
      <c r="A310" s="20" t="s">
        <v>247</v>
      </c>
      <c r="B310" s="20">
        <v>12</v>
      </c>
      <c r="C310" s="31" t="s">
        <v>461</v>
      </c>
      <c r="D310" s="20" t="s">
        <v>258</v>
      </c>
      <c r="E310" s="48" t="s">
        <v>259</v>
      </c>
      <c r="F310" s="71">
        <v>100</v>
      </c>
      <c r="G310" s="71">
        <v>100</v>
      </c>
      <c r="H310" s="71">
        <v>100</v>
      </c>
    </row>
    <row r="311" spans="1:8">
      <c r="A311" s="20" t="s">
        <v>247</v>
      </c>
      <c r="B311" s="20" t="s">
        <v>347</v>
      </c>
      <c r="C311" s="10" t="s">
        <v>130</v>
      </c>
      <c r="D311" s="10"/>
      <c r="E311" s="53" t="s">
        <v>67</v>
      </c>
      <c r="F311" s="71">
        <f>F315</f>
        <v>649.20000000000005</v>
      </c>
      <c r="G311" s="71">
        <f>G315</f>
        <v>1500</v>
      </c>
      <c r="H311" s="71">
        <f>H315</f>
        <v>500</v>
      </c>
    </row>
    <row r="312" spans="1:8" ht="36">
      <c r="A312" s="20" t="s">
        <v>247</v>
      </c>
      <c r="B312" s="20" t="s">
        <v>347</v>
      </c>
      <c r="C312" s="10" t="s">
        <v>400</v>
      </c>
      <c r="D312" s="20"/>
      <c r="E312" s="48" t="s">
        <v>401</v>
      </c>
      <c r="F312" s="71">
        <f>F314</f>
        <v>649.20000000000005</v>
      </c>
      <c r="G312" s="71">
        <f>G314</f>
        <v>1500</v>
      </c>
      <c r="H312" s="71">
        <f>H314</f>
        <v>500</v>
      </c>
    </row>
    <row r="313" spans="1:8" ht="36">
      <c r="A313" s="20" t="s">
        <v>247</v>
      </c>
      <c r="B313" s="20" t="s">
        <v>347</v>
      </c>
      <c r="C313" s="10" t="s">
        <v>462</v>
      </c>
      <c r="D313" s="10"/>
      <c r="E313" s="48" t="s">
        <v>404</v>
      </c>
      <c r="F313" s="71">
        <f t="shared" ref="F313:H314" si="23">F314</f>
        <v>649.20000000000005</v>
      </c>
      <c r="G313" s="71">
        <f t="shared" si="23"/>
        <v>1500</v>
      </c>
      <c r="H313" s="71">
        <f t="shared" si="23"/>
        <v>500</v>
      </c>
    </row>
    <row r="314" spans="1:8" ht="24">
      <c r="A314" s="20" t="s">
        <v>247</v>
      </c>
      <c r="B314" s="20" t="s">
        <v>347</v>
      </c>
      <c r="C314" s="10" t="s">
        <v>462</v>
      </c>
      <c r="D314" s="29" t="s">
        <v>256</v>
      </c>
      <c r="E314" s="49" t="s">
        <v>257</v>
      </c>
      <c r="F314" s="71">
        <f t="shared" si="23"/>
        <v>649.20000000000005</v>
      </c>
      <c r="G314" s="71">
        <f t="shared" si="23"/>
        <v>1500</v>
      </c>
      <c r="H314" s="71">
        <f t="shared" si="23"/>
        <v>500</v>
      </c>
    </row>
    <row r="315" spans="1:8" ht="24">
      <c r="A315" s="20" t="s">
        <v>247</v>
      </c>
      <c r="B315" s="20" t="s">
        <v>347</v>
      </c>
      <c r="C315" s="10" t="s">
        <v>462</v>
      </c>
      <c r="D315" s="20" t="s">
        <v>258</v>
      </c>
      <c r="E315" s="48" t="s">
        <v>240</v>
      </c>
      <c r="F315" s="71">
        <v>649.20000000000005</v>
      </c>
      <c r="G315" s="71">
        <v>1500</v>
      </c>
      <c r="H315" s="71">
        <v>500</v>
      </c>
    </row>
    <row r="316" spans="1:8">
      <c r="A316" s="24" t="s">
        <v>26</v>
      </c>
      <c r="B316" s="24" t="s">
        <v>248</v>
      </c>
      <c r="C316" s="81"/>
      <c r="D316" s="23"/>
      <c r="E316" s="52" t="s">
        <v>278</v>
      </c>
      <c r="F316" s="70">
        <f>F317</f>
        <v>39463.445999999996</v>
      </c>
      <c r="G316" s="70">
        <f>G326</f>
        <v>0</v>
      </c>
      <c r="H316" s="70">
        <f>H326</f>
        <v>0</v>
      </c>
    </row>
    <row r="317" spans="1:8">
      <c r="A317" s="24" t="s">
        <v>26</v>
      </c>
      <c r="B317" s="24" t="s">
        <v>294</v>
      </c>
      <c r="C317" s="31"/>
      <c r="D317" s="20"/>
      <c r="E317" s="48" t="s">
        <v>292</v>
      </c>
      <c r="F317" s="70">
        <f>F326+F318</f>
        <v>39463.445999999996</v>
      </c>
      <c r="G317" s="70">
        <f>G326</f>
        <v>0</v>
      </c>
      <c r="H317" s="70">
        <f>H326</f>
        <v>0</v>
      </c>
    </row>
    <row r="318" spans="1:8" ht="24">
      <c r="A318" s="10" t="s">
        <v>26</v>
      </c>
      <c r="B318" s="10" t="s">
        <v>294</v>
      </c>
      <c r="C318" s="10" t="s">
        <v>130</v>
      </c>
      <c r="D318" s="10"/>
      <c r="E318" s="48" t="s">
        <v>67</v>
      </c>
      <c r="F318" s="71">
        <f>F319</f>
        <v>14762.679</v>
      </c>
      <c r="G318" s="70"/>
      <c r="H318" s="70"/>
    </row>
    <row r="319" spans="1:8" ht="36">
      <c r="A319" s="10" t="s">
        <v>26</v>
      </c>
      <c r="B319" s="10" t="s">
        <v>294</v>
      </c>
      <c r="C319" s="10" t="s">
        <v>400</v>
      </c>
      <c r="D319" s="10"/>
      <c r="E319" s="48" t="s">
        <v>401</v>
      </c>
      <c r="F319" s="71">
        <f>F323+F321</f>
        <v>14762.679</v>
      </c>
      <c r="G319" s="70"/>
      <c r="H319" s="70"/>
    </row>
    <row r="320" spans="1:8" ht="72">
      <c r="A320" s="10" t="s">
        <v>26</v>
      </c>
      <c r="B320" s="10" t="s">
        <v>294</v>
      </c>
      <c r="C320" s="10" t="s">
        <v>11</v>
      </c>
      <c r="D320" s="26"/>
      <c r="E320" s="103" t="s">
        <v>12</v>
      </c>
      <c r="F320" s="71">
        <f>F321</f>
        <v>10555.62</v>
      </c>
      <c r="G320" s="70"/>
      <c r="H320" s="70"/>
    </row>
    <row r="321" spans="1:8">
      <c r="A321" s="10" t="s">
        <v>26</v>
      </c>
      <c r="B321" s="10" t="s">
        <v>294</v>
      </c>
      <c r="C321" s="10" t="s">
        <v>11</v>
      </c>
      <c r="D321" s="20" t="s">
        <v>262</v>
      </c>
      <c r="E321" s="48" t="s">
        <v>263</v>
      </c>
      <c r="F321" s="71">
        <f>F322</f>
        <v>10555.62</v>
      </c>
      <c r="G321" s="70"/>
      <c r="H321" s="70"/>
    </row>
    <row r="322" spans="1:8" ht="120">
      <c r="A322" s="10" t="s">
        <v>26</v>
      </c>
      <c r="B322" s="10" t="s">
        <v>294</v>
      </c>
      <c r="C322" s="10" t="s">
        <v>11</v>
      </c>
      <c r="D322" s="20">
        <v>812</v>
      </c>
      <c r="E322" s="48" t="s">
        <v>370</v>
      </c>
      <c r="F322" s="71">
        <v>10555.62</v>
      </c>
      <c r="G322" s="70"/>
      <c r="H322" s="70"/>
    </row>
    <row r="323" spans="1:8" ht="24">
      <c r="A323" s="10" t="s">
        <v>26</v>
      </c>
      <c r="B323" s="10" t="s">
        <v>294</v>
      </c>
      <c r="C323" s="86">
        <v>9940020810</v>
      </c>
      <c r="D323" s="104"/>
      <c r="E323" s="88" t="s">
        <v>363</v>
      </c>
      <c r="F323" s="71">
        <f>F325</f>
        <v>4207.0590000000002</v>
      </c>
      <c r="G323" s="70"/>
      <c r="H323" s="70"/>
    </row>
    <row r="324" spans="1:8" ht="24">
      <c r="A324" s="10" t="s">
        <v>26</v>
      </c>
      <c r="B324" s="10" t="s">
        <v>294</v>
      </c>
      <c r="C324" s="100">
        <v>9940020810</v>
      </c>
      <c r="D324" s="29" t="s">
        <v>256</v>
      </c>
      <c r="E324" s="49" t="s">
        <v>257</v>
      </c>
      <c r="F324" s="71">
        <f>F325</f>
        <v>4207.0590000000002</v>
      </c>
      <c r="G324" s="70"/>
      <c r="H324" s="70"/>
    </row>
    <row r="325" spans="1:8" ht="24">
      <c r="A325" s="10" t="s">
        <v>26</v>
      </c>
      <c r="B325" s="10" t="s">
        <v>294</v>
      </c>
      <c r="C325" s="100">
        <v>9940020810</v>
      </c>
      <c r="D325" s="20" t="s">
        <v>258</v>
      </c>
      <c r="E325" s="48" t="s">
        <v>259</v>
      </c>
      <c r="F325" s="71">
        <v>4207.0590000000002</v>
      </c>
      <c r="G325" s="70"/>
      <c r="H325" s="70"/>
    </row>
    <row r="326" spans="1:8" ht="36">
      <c r="A326" s="10" t="s">
        <v>26</v>
      </c>
      <c r="B326" s="10" t="s">
        <v>294</v>
      </c>
      <c r="C326" s="31" t="s">
        <v>271</v>
      </c>
      <c r="D326" s="20"/>
      <c r="E326" s="48" t="s">
        <v>336</v>
      </c>
      <c r="F326" s="71">
        <f>F327</f>
        <v>24700.767</v>
      </c>
      <c r="G326" s="71"/>
      <c r="H326" s="71"/>
    </row>
    <row r="327" spans="1:8" ht="36">
      <c r="A327" s="10" t="s">
        <v>26</v>
      </c>
      <c r="B327" s="10" t="s">
        <v>294</v>
      </c>
      <c r="C327" s="31" t="s">
        <v>272</v>
      </c>
      <c r="D327" s="20"/>
      <c r="E327" s="48" t="s">
        <v>274</v>
      </c>
      <c r="F327" s="71">
        <f>F328</f>
        <v>24700.767</v>
      </c>
      <c r="G327" s="71"/>
      <c r="H327" s="71"/>
    </row>
    <row r="328" spans="1:8" ht="36">
      <c r="A328" s="10" t="s">
        <v>26</v>
      </c>
      <c r="B328" s="10" t="s">
        <v>294</v>
      </c>
      <c r="C328" s="31" t="s">
        <v>276</v>
      </c>
      <c r="D328" s="20"/>
      <c r="E328" s="48" t="s">
        <v>275</v>
      </c>
      <c r="F328" s="71">
        <f>F329+F332+F335+F338+F341+F344+F353+F350+F347</f>
        <v>24700.767</v>
      </c>
      <c r="G328" s="71"/>
      <c r="H328" s="71"/>
    </row>
    <row r="329" spans="1:8" ht="36">
      <c r="A329" s="10" t="s">
        <v>26</v>
      </c>
      <c r="B329" s="10" t="s">
        <v>294</v>
      </c>
      <c r="C329" s="31" t="s">
        <v>3</v>
      </c>
      <c r="D329" s="20"/>
      <c r="E329" s="48" t="s">
        <v>4</v>
      </c>
      <c r="F329" s="71">
        <f>F330</f>
        <v>174.49</v>
      </c>
      <c r="G329" s="71"/>
      <c r="H329" s="71"/>
    </row>
    <row r="330" spans="1:8" ht="36">
      <c r="A330" s="10" t="s">
        <v>26</v>
      </c>
      <c r="B330" s="10" t="s">
        <v>294</v>
      </c>
      <c r="C330" s="31" t="s">
        <v>3</v>
      </c>
      <c r="D330" s="20">
        <v>400</v>
      </c>
      <c r="E330" s="48" t="s">
        <v>417</v>
      </c>
      <c r="F330" s="71">
        <f>F331</f>
        <v>174.49</v>
      </c>
      <c r="G330" s="71"/>
      <c r="H330" s="71"/>
    </row>
    <row r="331" spans="1:8" ht="48">
      <c r="A331" s="10" t="s">
        <v>26</v>
      </c>
      <c r="B331" s="10" t="s">
        <v>294</v>
      </c>
      <c r="C331" s="31" t="s">
        <v>3</v>
      </c>
      <c r="D331" s="20">
        <v>414</v>
      </c>
      <c r="E331" s="48" t="s">
        <v>416</v>
      </c>
      <c r="F331" s="71">
        <v>174.49</v>
      </c>
      <c r="G331" s="71"/>
      <c r="H331" s="71"/>
    </row>
    <row r="332" spans="1:8" ht="48">
      <c r="A332" s="10" t="s">
        <v>26</v>
      </c>
      <c r="B332" s="10" t="s">
        <v>294</v>
      </c>
      <c r="C332" s="31" t="s">
        <v>5</v>
      </c>
      <c r="D332" s="20"/>
      <c r="E332" s="48" t="s">
        <v>6</v>
      </c>
      <c r="F332" s="71">
        <f>F333</f>
        <v>2003.68</v>
      </c>
      <c r="G332" s="71"/>
      <c r="H332" s="71"/>
    </row>
    <row r="333" spans="1:8" ht="36">
      <c r="A333" s="10" t="s">
        <v>26</v>
      </c>
      <c r="B333" s="10" t="s">
        <v>294</v>
      </c>
      <c r="C333" s="31" t="s">
        <v>5</v>
      </c>
      <c r="D333" s="20">
        <v>400</v>
      </c>
      <c r="E333" s="48" t="s">
        <v>417</v>
      </c>
      <c r="F333" s="71">
        <f>F334</f>
        <v>2003.68</v>
      </c>
      <c r="G333" s="71"/>
      <c r="H333" s="71"/>
    </row>
    <row r="334" spans="1:8" ht="48">
      <c r="A334" s="10" t="s">
        <v>26</v>
      </c>
      <c r="B334" s="10" t="s">
        <v>294</v>
      </c>
      <c r="C334" s="31" t="s">
        <v>5</v>
      </c>
      <c r="D334" s="20">
        <v>414</v>
      </c>
      <c r="E334" s="48" t="s">
        <v>416</v>
      </c>
      <c r="F334" s="71">
        <v>2003.68</v>
      </c>
      <c r="G334" s="71"/>
      <c r="H334" s="71"/>
    </row>
    <row r="335" spans="1:8" ht="24">
      <c r="A335" s="10" t="s">
        <v>26</v>
      </c>
      <c r="B335" s="10" t="s">
        <v>294</v>
      </c>
      <c r="C335" s="10" t="s">
        <v>7</v>
      </c>
      <c r="D335" s="10"/>
      <c r="E335" s="48" t="s">
        <v>8</v>
      </c>
      <c r="F335" s="71">
        <f>F336</f>
        <v>1617.327</v>
      </c>
      <c r="G335" s="71"/>
      <c r="H335" s="71"/>
    </row>
    <row r="336" spans="1:8" ht="36">
      <c r="A336" s="10" t="s">
        <v>26</v>
      </c>
      <c r="B336" s="10" t="s">
        <v>294</v>
      </c>
      <c r="C336" s="10" t="s">
        <v>7</v>
      </c>
      <c r="D336" s="20">
        <v>400</v>
      </c>
      <c r="E336" s="48" t="s">
        <v>417</v>
      </c>
      <c r="F336" s="71">
        <f>F337</f>
        <v>1617.327</v>
      </c>
      <c r="G336" s="71"/>
      <c r="H336" s="71"/>
    </row>
    <row r="337" spans="1:8" ht="48">
      <c r="A337" s="10" t="s">
        <v>26</v>
      </c>
      <c r="B337" s="10" t="s">
        <v>294</v>
      </c>
      <c r="C337" s="10" t="s">
        <v>7</v>
      </c>
      <c r="D337" s="20">
        <v>414</v>
      </c>
      <c r="E337" s="48" t="s">
        <v>416</v>
      </c>
      <c r="F337" s="71">
        <v>1617.327</v>
      </c>
      <c r="G337" s="71"/>
      <c r="H337" s="71"/>
    </row>
    <row r="338" spans="1:8" ht="36">
      <c r="A338" s="10" t="s">
        <v>26</v>
      </c>
      <c r="B338" s="10" t="s">
        <v>294</v>
      </c>
      <c r="C338" s="31" t="s">
        <v>9</v>
      </c>
      <c r="D338" s="20"/>
      <c r="E338" s="48" t="s">
        <v>10</v>
      </c>
      <c r="F338" s="71">
        <f>F339</f>
        <v>2587.6889999999999</v>
      </c>
      <c r="G338" s="71"/>
      <c r="H338" s="71"/>
    </row>
    <row r="339" spans="1:8" ht="36">
      <c r="A339" s="10" t="s">
        <v>26</v>
      </c>
      <c r="B339" s="10" t="s">
        <v>294</v>
      </c>
      <c r="C339" s="31" t="s">
        <v>9</v>
      </c>
      <c r="D339" s="20">
        <v>400</v>
      </c>
      <c r="E339" s="48" t="s">
        <v>417</v>
      </c>
      <c r="F339" s="71">
        <f>F340</f>
        <v>2587.6889999999999</v>
      </c>
      <c r="G339" s="71"/>
      <c r="H339" s="71"/>
    </row>
    <row r="340" spans="1:8" ht="48">
      <c r="A340" s="10" t="s">
        <v>26</v>
      </c>
      <c r="B340" s="10" t="s">
        <v>294</v>
      </c>
      <c r="C340" s="31" t="s">
        <v>9</v>
      </c>
      <c r="D340" s="20">
        <v>414</v>
      </c>
      <c r="E340" s="48" t="s">
        <v>416</v>
      </c>
      <c r="F340" s="71">
        <v>2587.6889999999999</v>
      </c>
      <c r="G340" s="71"/>
      <c r="H340" s="71"/>
    </row>
    <row r="341" spans="1:8" ht="36">
      <c r="A341" s="10" t="s">
        <v>26</v>
      </c>
      <c r="B341" s="10" t="s">
        <v>294</v>
      </c>
      <c r="C341" s="31" t="s">
        <v>279</v>
      </c>
      <c r="D341" s="20"/>
      <c r="E341" s="48" t="s">
        <v>280</v>
      </c>
      <c r="F341" s="71">
        <f>F342</f>
        <v>775.75</v>
      </c>
      <c r="G341" s="71"/>
      <c r="H341" s="71"/>
    </row>
    <row r="342" spans="1:8" ht="36">
      <c r="A342" s="10" t="s">
        <v>26</v>
      </c>
      <c r="B342" s="10" t="s">
        <v>294</v>
      </c>
      <c r="C342" s="31" t="s">
        <v>279</v>
      </c>
      <c r="D342" s="20">
        <v>400</v>
      </c>
      <c r="E342" s="48" t="s">
        <v>417</v>
      </c>
      <c r="F342" s="71">
        <f>F343</f>
        <v>775.75</v>
      </c>
      <c r="G342" s="71"/>
      <c r="H342" s="71"/>
    </row>
    <row r="343" spans="1:8" ht="48">
      <c r="A343" s="10" t="s">
        <v>26</v>
      </c>
      <c r="B343" s="10" t="s">
        <v>294</v>
      </c>
      <c r="C343" s="31" t="s">
        <v>279</v>
      </c>
      <c r="D343" s="20">
        <v>414</v>
      </c>
      <c r="E343" s="48" t="s">
        <v>416</v>
      </c>
      <c r="F343" s="71">
        <v>775.75</v>
      </c>
      <c r="G343" s="71"/>
      <c r="H343" s="71"/>
    </row>
    <row r="344" spans="1:8" ht="36">
      <c r="A344" s="10" t="s">
        <v>26</v>
      </c>
      <c r="B344" s="10" t="s">
        <v>294</v>
      </c>
      <c r="C344" s="31" t="s">
        <v>281</v>
      </c>
      <c r="D344" s="20"/>
      <c r="E344" s="48" t="s">
        <v>282</v>
      </c>
      <c r="F344" s="71">
        <f>F345</f>
        <v>3900</v>
      </c>
      <c r="G344" s="71"/>
      <c r="H344" s="71"/>
    </row>
    <row r="345" spans="1:8">
      <c r="A345" s="10" t="s">
        <v>26</v>
      </c>
      <c r="B345" s="10" t="s">
        <v>294</v>
      </c>
      <c r="C345" s="31" t="s">
        <v>281</v>
      </c>
      <c r="D345" s="20">
        <v>500</v>
      </c>
      <c r="E345" s="48" t="s">
        <v>305</v>
      </c>
      <c r="F345" s="71">
        <f>F346</f>
        <v>3900</v>
      </c>
      <c r="G345" s="71"/>
      <c r="H345" s="71"/>
    </row>
    <row r="346" spans="1:8">
      <c r="A346" s="10" t="s">
        <v>26</v>
      </c>
      <c r="B346" s="10" t="s">
        <v>294</v>
      </c>
      <c r="C346" s="31" t="s">
        <v>281</v>
      </c>
      <c r="D346" s="25" t="s">
        <v>306</v>
      </c>
      <c r="E346" s="48" t="s">
        <v>307</v>
      </c>
      <c r="F346" s="71">
        <v>3900</v>
      </c>
      <c r="G346" s="71"/>
      <c r="H346" s="71"/>
    </row>
    <row r="347" spans="1:8" ht="48">
      <c r="A347" s="10" t="s">
        <v>26</v>
      </c>
      <c r="B347" s="10" t="s">
        <v>294</v>
      </c>
      <c r="C347" s="31" t="s">
        <v>652</v>
      </c>
      <c r="D347" s="25"/>
      <c r="E347" s="103" t="s">
        <v>651</v>
      </c>
      <c r="F347" s="71">
        <f>F348</f>
        <v>777.13099999999997</v>
      </c>
      <c r="G347" s="71"/>
      <c r="H347" s="71"/>
    </row>
    <row r="348" spans="1:8">
      <c r="A348" s="10" t="s">
        <v>26</v>
      </c>
      <c r="B348" s="10" t="s">
        <v>294</v>
      </c>
      <c r="C348" s="31" t="s">
        <v>652</v>
      </c>
      <c r="D348" s="20">
        <v>500</v>
      </c>
      <c r="E348" s="48" t="s">
        <v>305</v>
      </c>
      <c r="F348" s="71">
        <f>F349</f>
        <v>777.13099999999997</v>
      </c>
      <c r="G348" s="71"/>
      <c r="H348" s="71"/>
    </row>
    <row r="349" spans="1:8">
      <c r="A349" s="10" t="s">
        <v>26</v>
      </c>
      <c r="B349" s="10" t="s">
        <v>294</v>
      </c>
      <c r="C349" s="31" t="s">
        <v>652</v>
      </c>
      <c r="D349" s="25" t="s">
        <v>306</v>
      </c>
      <c r="E349" s="48" t="s">
        <v>307</v>
      </c>
      <c r="F349" s="71">
        <v>777.13099999999997</v>
      </c>
      <c r="G349" s="71"/>
      <c r="H349" s="71"/>
    </row>
    <row r="350" spans="1:8" ht="48">
      <c r="A350" s="10" t="s">
        <v>26</v>
      </c>
      <c r="B350" s="10" t="s">
        <v>294</v>
      </c>
      <c r="C350" s="31" t="s">
        <v>606</v>
      </c>
      <c r="D350" s="25"/>
      <c r="E350" s="103" t="s">
        <v>605</v>
      </c>
      <c r="F350" s="71">
        <f>F351</f>
        <v>10806.3</v>
      </c>
      <c r="G350" s="71"/>
      <c r="H350" s="71"/>
    </row>
    <row r="351" spans="1:8" ht="36">
      <c r="A351" s="10" t="s">
        <v>26</v>
      </c>
      <c r="B351" s="10" t="s">
        <v>294</v>
      </c>
      <c r="C351" s="31" t="s">
        <v>606</v>
      </c>
      <c r="D351" s="20">
        <v>400</v>
      </c>
      <c r="E351" s="48" t="s">
        <v>417</v>
      </c>
      <c r="F351" s="71">
        <f>F352</f>
        <v>10806.3</v>
      </c>
      <c r="G351" s="71"/>
      <c r="H351" s="71"/>
    </row>
    <row r="352" spans="1:8" ht="48">
      <c r="A352" s="10" t="s">
        <v>26</v>
      </c>
      <c r="B352" s="10" t="s">
        <v>294</v>
      </c>
      <c r="C352" s="31" t="s">
        <v>606</v>
      </c>
      <c r="D352" s="20">
        <v>414</v>
      </c>
      <c r="E352" s="48" t="s">
        <v>416</v>
      </c>
      <c r="F352" s="71">
        <v>10806.3</v>
      </c>
      <c r="G352" s="71"/>
      <c r="H352" s="71"/>
    </row>
    <row r="353" spans="1:8" ht="36">
      <c r="A353" s="10" t="s">
        <v>26</v>
      </c>
      <c r="B353" s="10" t="s">
        <v>294</v>
      </c>
      <c r="C353" s="31" t="s">
        <v>463</v>
      </c>
      <c r="D353" s="20"/>
      <c r="E353" s="88" t="s">
        <v>13</v>
      </c>
      <c r="F353" s="71">
        <f>F354</f>
        <v>2058.4</v>
      </c>
      <c r="G353" s="71"/>
      <c r="H353" s="71"/>
    </row>
    <row r="354" spans="1:8" ht="36">
      <c r="A354" s="10" t="s">
        <v>26</v>
      </c>
      <c r="B354" s="10" t="s">
        <v>294</v>
      </c>
      <c r="C354" s="31" t="s">
        <v>463</v>
      </c>
      <c r="D354" s="20">
        <v>400</v>
      </c>
      <c r="E354" s="48" t="s">
        <v>417</v>
      </c>
      <c r="F354" s="71">
        <f>F355</f>
        <v>2058.4</v>
      </c>
      <c r="G354" s="71"/>
      <c r="H354" s="71"/>
    </row>
    <row r="355" spans="1:8" ht="48">
      <c r="A355" s="10" t="s">
        <v>26</v>
      </c>
      <c r="B355" s="10" t="s">
        <v>294</v>
      </c>
      <c r="C355" s="31" t="s">
        <v>463</v>
      </c>
      <c r="D355" s="20">
        <v>414</v>
      </c>
      <c r="E355" s="48" t="s">
        <v>416</v>
      </c>
      <c r="F355" s="71">
        <v>2058.4</v>
      </c>
      <c r="G355" s="71"/>
      <c r="H355" s="71"/>
    </row>
    <row r="356" spans="1:8">
      <c r="A356" s="23" t="s">
        <v>265</v>
      </c>
      <c r="B356" s="23" t="s">
        <v>248</v>
      </c>
      <c r="C356" s="24"/>
      <c r="D356" s="20"/>
      <c r="E356" s="52" t="s">
        <v>293</v>
      </c>
      <c r="F356" s="70">
        <f>F357+F405+F502+F591+F604+F636</f>
        <v>1096785.108</v>
      </c>
      <c r="G356" s="70">
        <f>G357+G405+G502+G591+G604+G636</f>
        <v>1006048.8</v>
      </c>
      <c r="H356" s="70">
        <f>H357+H405+H502+H591+H604+H636</f>
        <v>979316.47</v>
      </c>
    </row>
    <row r="357" spans="1:8">
      <c r="A357" s="20" t="s">
        <v>265</v>
      </c>
      <c r="B357" s="20" t="s">
        <v>254</v>
      </c>
      <c r="C357" s="10"/>
      <c r="D357" s="20"/>
      <c r="E357" s="56" t="s">
        <v>391</v>
      </c>
      <c r="F357" s="70">
        <f>F358+F396</f>
        <v>395095.67700000003</v>
      </c>
      <c r="G357" s="70">
        <f>G358+G396</f>
        <v>369286.6</v>
      </c>
      <c r="H357" s="70">
        <f>H358+H396</f>
        <v>356616.67</v>
      </c>
    </row>
    <row r="358" spans="1:8" ht="24">
      <c r="A358" s="20" t="s">
        <v>265</v>
      </c>
      <c r="B358" s="20" t="s">
        <v>254</v>
      </c>
      <c r="C358" s="10" t="s">
        <v>138</v>
      </c>
      <c r="D358" s="20"/>
      <c r="E358" s="48" t="s">
        <v>111</v>
      </c>
      <c r="F358" s="71">
        <f>F359</f>
        <v>393775.67700000003</v>
      </c>
      <c r="G358" s="71">
        <f>G359</f>
        <v>369286.6</v>
      </c>
      <c r="H358" s="71">
        <f>H359</f>
        <v>356616.67</v>
      </c>
    </row>
    <row r="359" spans="1:8" ht="24">
      <c r="A359" s="20" t="s">
        <v>265</v>
      </c>
      <c r="B359" s="20" t="s">
        <v>254</v>
      </c>
      <c r="C359" s="10" t="s">
        <v>139</v>
      </c>
      <c r="D359" s="20"/>
      <c r="E359" s="48" t="s">
        <v>112</v>
      </c>
      <c r="F359" s="71">
        <f>F360+F382+F386</f>
        <v>393775.67700000003</v>
      </c>
      <c r="G359" s="71">
        <f>G360+G382+G386</f>
        <v>369286.6</v>
      </c>
      <c r="H359" s="71">
        <f>H360+H382+H386</f>
        <v>356616.67</v>
      </c>
    </row>
    <row r="360" spans="1:8" ht="60">
      <c r="A360" s="20" t="s">
        <v>265</v>
      </c>
      <c r="B360" s="20" t="s">
        <v>254</v>
      </c>
      <c r="C360" s="10" t="s">
        <v>140</v>
      </c>
      <c r="D360" s="20"/>
      <c r="E360" s="48" t="s">
        <v>163</v>
      </c>
      <c r="F360" s="71">
        <f>F361+F364+F367+F370+F373+F376+F379</f>
        <v>195812.28899999999</v>
      </c>
      <c r="G360" s="71">
        <f>G361+G364</f>
        <v>182938</v>
      </c>
      <c r="H360" s="71">
        <f>H361+H364</f>
        <v>182938</v>
      </c>
    </row>
    <row r="361" spans="1:8" ht="24">
      <c r="A361" s="20" t="s">
        <v>265</v>
      </c>
      <c r="B361" s="20" t="s">
        <v>254</v>
      </c>
      <c r="C361" s="10" t="s">
        <v>464</v>
      </c>
      <c r="D361" s="20"/>
      <c r="E361" s="48" t="s">
        <v>392</v>
      </c>
      <c r="F361" s="71">
        <f t="shared" ref="F361:H362" si="24">F362</f>
        <v>140087.95800000001</v>
      </c>
      <c r="G361" s="71">
        <f t="shared" si="24"/>
        <v>137938</v>
      </c>
      <c r="H361" s="71">
        <f t="shared" si="24"/>
        <v>137938</v>
      </c>
    </row>
    <row r="362" spans="1:8" ht="48">
      <c r="A362" s="20" t="s">
        <v>265</v>
      </c>
      <c r="B362" s="20" t="s">
        <v>254</v>
      </c>
      <c r="C362" s="10" t="s">
        <v>464</v>
      </c>
      <c r="D362" s="29" t="s">
        <v>296</v>
      </c>
      <c r="E362" s="49" t="s">
        <v>297</v>
      </c>
      <c r="F362" s="71">
        <f t="shared" si="24"/>
        <v>140087.95800000001</v>
      </c>
      <c r="G362" s="71">
        <f t="shared" si="24"/>
        <v>137938</v>
      </c>
      <c r="H362" s="71">
        <f t="shared" si="24"/>
        <v>137938</v>
      </c>
    </row>
    <row r="363" spans="1:8" ht="72">
      <c r="A363" s="20" t="s">
        <v>265</v>
      </c>
      <c r="B363" s="20" t="s">
        <v>254</v>
      </c>
      <c r="C363" s="10" t="s">
        <v>464</v>
      </c>
      <c r="D363" s="20" t="s">
        <v>299</v>
      </c>
      <c r="E363" s="48" t="s">
        <v>636</v>
      </c>
      <c r="F363" s="71">
        <v>140087.95800000001</v>
      </c>
      <c r="G363" s="71">
        <v>137938</v>
      </c>
      <c r="H363" s="71">
        <v>137938</v>
      </c>
    </row>
    <row r="364" spans="1:8" ht="36">
      <c r="A364" s="20" t="s">
        <v>265</v>
      </c>
      <c r="B364" s="20" t="s">
        <v>254</v>
      </c>
      <c r="C364" s="10" t="s">
        <v>465</v>
      </c>
      <c r="D364" s="20"/>
      <c r="E364" s="48" t="s">
        <v>164</v>
      </c>
      <c r="F364" s="71">
        <f t="shared" ref="F364:H365" si="25">F365</f>
        <v>40000</v>
      </c>
      <c r="G364" s="71">
        <f t="shared" si="25"/>
        <v>45000</v>
      </c>
      <c r="H364" s="71">
        <f t="shared" si="25"/>
        <v>45000</v>
      </c>
    </row>
    <row r="365" spans="1:8" ht="48">
      <c r="A365" s="20" t="s">
        <v>265</v>
      </c>
      <c r="B365" s="20" t="s">
        <v>254</v>
      </c>
      <c r="C365" s="10" t="s">
        <v>465</v>
      </c>
      <c r="D365" s="29" t="s">
        <v>296</v>
      </c>
      <c r="E365" s="49" t="s">
        <v>297</v>
      </c>
      <c r="F365" s="71">
        <f t="shared" si="25"/>
        <v>40000</v>
      </c>
      <c r="G365" s="71">
        <f t="shared" si="25"/>
        <v>45000</v>
      </c>
      <c r="H365" s="71">
        <f t="shared" si="25"/>
        <v>45000</v>
      </c>
    </row>
    <row r="366" spans="1:8" ht="72">
      <c r="A366" s="20" t="s">
        <v>265</v>
      </c>
      <c r="B366" s="20" t="s">
        <v>254</v>
      </c>
      <c r="C366" s="10" t="s">
        <v>465</v>
      </c>
      <c r="D366" s="20" t="s">
        <v>398</v>
      </c>
      <c r="E366" s="48" t="s">
        <v>636</v>
      </c>
      <c r="F366" s="71">
        <v>40000</v>
      </c>
      <c r="G366" s="71">
        <v>45000</v>
      </c>
      <c r="H366" s="71">
        <v>45000</v>
      </c>
    </row>
    <row r="367" spans="1:8" ht="36">
      <c r="A367" s="20" t="s">
        <v>265</v>
      </c>
      <c r="B367" s="20" t="s">
        <v>254</v>
      </c>
      <c r="C367" s="10" t="s">
        <v>573</v>
      </c>
      <c r="D367" s="20"/>
      <c r="E367" s="48" t="s">
        <v>574</v>
      </c>
      <c r="F367" s="71">
        <f>F368</f>
        <v>1327.59</v>
      </c>
      <c r="G367" s="71"/>
      <c r="H367" s="71"/>
    </row>
    <row r="368" spans="1:8" ht="48">
      <c r="A368" s="20" t="s">
        <v>265</v>
      </c>
      <c r="B368" s="20" t="s">
        <v>254</v>
      </c>
      <c r="C368" s="10" t="s">
        <v>573</v>
      </c>
      <c r="D368" s="29" t="s">
        <v>296</v>
      </c>
      <c r="E368" s="49" t="s">
        <v>297</v>
      </c>
      <c r="F368" s="71">
        <f>F369</f>
        <v>1327.59</v>
      </c>
      <c r="G368" s="71"/>
      <c r="H368" s="71"/>
    </row>
    <row r="369" spans="1:8" ht="72">
      <c r="A369" s="20" t="s">
        <v>265</v>
      </c>
      <c r="B369" s="20" t="s">
        <v>254</v>
      </c>
      <c r="C369" s="10" t="s">
        <v>573</v>
      </c>
      <c r="D369" s="20" t="s">
        <v>398</v>
      </c>
      <c r="E369" s="48" t="s">
        <v>636</v>
      </c>
      <c r="F369" s="71">
        <v>1327.59</v>
      </c>
      <c r="G369" s="71"/>
      <c r="H369" s="71"/>
    </row>
    <row r="370" spans="1:8" ht="48">
      <c r="A370" s="20" t="s">
        <v>265</v>
      </c>
      <c r="B370" s="20" t="s">
        <v>254</v>
      </c>
      <c r="C370" s="10" t="s">
        <v>567</v>
      </c>
      <c r="D370" s="20"/>
      <c r="E370" s="48" t="s">
        <v>568</v>
      </c>
      <c r="F370" s="71">
        <f>F371</f>
        <v>115.34099999999999</v>
      </c>
      <c r="G370" s="71"/>
      <c r="H370" s="71"/>
    </row>
    <row r="371" spans="1:8" ht="48">
      <c r="A371" s="20" t="s">
        <v>265</v>
      </c>
      <c r="B371" s="20" t="s">
        <v>254</v>
      </c>
      <c r="C371" s="10" t="s">
        <v>567</v>
      </c>
      <c r="D371" s="29" t="s">
        <v>296</v>
      </c>
      <c r="E371" s="49" t="s">
        <v>297</v>
      </c>
      <c r="F371" s="71">
        <f>F372</f>
        <v>115.34099999999999</v>
      </c>
      <c r="G371" s="71"/>
      <c r="H371" s="71"/>
    </row>
    <row r="372" spans="1:8" ht="24">
      <c r="A372" s="20" t="s">
        <v>265</v>
      </c>
      <c r="B372" s="20" t="s">
        <v>254</v>
      </c>
      <c r="C372" s="10" t="s">
        <v>567</v>
      </c>
      <c r="D372" s="20">
        <v>612</v>
      </c>
      <c r="E372" s="48" t="s">
        <v>545</v>
      </c>
      <c r="F372" s="71">
        <v>115.34099999999999</v>
      </c>
      <c r="G372" s="71"/>
      <c r="H372" s="71"/>
    </row>
    <row r="373" spans="1:8" ht="36">
      <c r="A373" s="20" t="s">
        <v>265</v>
      </c>
      <c r="B373" s="20" t="s">
        <v>254</v>
      </c>
      <c r="C373" s="10" t="s">
        <v>577</v>
      </c>
      <c r="D373" s="20"/>
      <c r="E373" s="48" t="s">
        <v>578</v>
      </c>
      <c r="F373" s="71">
        <f>F374</f>
        <v>300</v>
      </c>
      <c r="G373" s="71"/>
      <c r="H373" s="71"/>
    </row>
    <row r="374" spans="1:8" ht="48">
      <c r="A374" s="20" t="s">
        <v>265</v>
      </c>
      <c r="B374" s="20" t="s">
        <v>254</v>
      </c>
      <c r="C374" s="10" t="s">
        <v>577</v>
      </c>
      <c r="D374" s="29" t="s">
        <v>296</v>
      </c>
      <c r="E374" s="49" t="s">
        <v>297</v>
      </c>
      <c r="F374" s="71">
        <f>F375</f>
        <v>300</v>
      </c>
      <c r="G374" s="71"/>
      <c r="H374" s="71"/>
    </row>
    <row r="375" spans="1:8" s="2" customFormat="1" ht="24">
      <c r="A375" s="20" t="s">
        <v>265</v>
      </c>
      <c r="B375" s="20" t="s">
        <v>254</v>
      </c>
      <c r="C375" s="10" t="s">
        <v>577</v>
      </c>
      <c r="D375" s="20">
        <v>612</v>
      </c>
      <c r="E375" s="48" t="s">
        <v>545</v>
      </c>
      <c r="F375" s="71">
        <v>300</v>
      </c>
      <c r="G375" s="71"/>
      <c r="H375" s="71"/>
    </row>
    <row r="376" spans="1:8" s="2" customFormat="1" ht="60">
      <c r="A376" s="20" t="s">
        <v>265</v>
      </c>
      <c r="B376" s="20" t="s">
        <v>254</v>
      </c>
      <c r="C376" s="10" t="s">
        <v>615</v>
      </c>
      <c r="D376" s="20"/>
      <c r="E376" s="48" t="s">
        <v>612</v>
      </c>
      <c r="F376" s="71">
        <f>F377</f>
        <v>12658.1</v>
      </c>
      <c r="G376" s="71"/>
      <c r="H376" s="71"/>
    </row>
    <row r="377" spans="1:8" s="2" customFormat="1" ht="48">
      <c r="A377" s="20" t="s">
        <v>265</v>
      </c>
      <c r="B377" s="20" t="s">
        <v>254</v>
      </c>
      <c r="C377" s="10" t="s">
        <v>615</v>
      </c>
      <c r="D377" s="29" t="s">
        <v>296</v>
      </c>
      <c r="E377" s="49" t="s">
        <v>297</v>
      </c>
      <c r="F377" s="71">
        <f>F378</f>
        <v>12658.1</v>
      </c>
      <c r="G377" s="71"/>
      <c r="H377" s="71"/>
    </row>
    <row r="378" spans="1:8" s="2" customFormat="1" ht="72">
      <c r="A378" s="20" t="s">
        <v>265</v>
      </c>
      <c r="B378" s="20" t="s">
        <v>254</v>
      </c>
      <c r="C378" s="10" t="s">
        <v>615</v>
      </c>
      <c r="D378" s="20" t="s">
        <v>398</v>
      </c>
      <c r="E378" s="48" t="s">
        <v>636</v>
      </c>
      <c r="F378" s="71">
        <v>12658.1</v>
      </c>
      <c r="G378" s="71"/>
      <c r="H378" s="71"/>
    </row>
    <row r="379" spans="1:8" s="2" customFormat="1" ht="60">
      <c r="A379" s="20" t="s">
        <v>265</v>
      </c>
      <c r="B379" s="20" t="s">
        <v>254</v>
      </c>
      <c r="C379" s="10" t="s">
        <v>613</v>
      </c>
      <c r="D379" s="20"/>
      <c r="E379" s="48" t="s">
        <v>614</v>
      </c>
      <c r="F379" s="71">
        <f>F380</f>
        <v>1323.3</v>
      </c>
      <c r="G379" s="71"/>
      <c r="H379" s="71"/>
    </row>
    <row r="380" spans="1:8" s="2" customFormat="1" ht="48">
      <c r="A380" s="20" t="s">
        <v>265</v>
      </c>
      <c r="B380" s="20" t="s">
        <v>254</v>
      </c>
      <c r="C380" s="10" t="s">
        <v>613</v>
      </c>
      <c r="D380" s="29" t="s">
        <v>296</v>
      </c>
      <c r="E380" s="49" t="s">
        <v>297</v>
      </c>
      <c r="F380" s="71">
        <f>F381</f>
        <v>1323.3</v>
      </c>
      <c r="G380" s="71"/>
      <c r="H380" s="71"/>
    </row>
    <row r="381" spans="1:8" s="2" customFormat="1" ht="72">
      <c r="A381" s="20" t="s">
        <v>265</v>
      </c>
      <c r="B381" s="20" t="s">
        <v>254</v>
      </c>
      <c r="C381" s="10" t="s">
        <v>613</v>
      </c>
      <c r="D381" s="20" t="s">
        <v>398</v>
      </c>
      <c r="E381" s="48" t="s">
        <v>636</v>
      </c>
      <c r="F381" s="71">
        <v>1323.3</v>
      </c>
      <c r="G381" s="71"/>
      <c r="H381" s="71"/>
    </row>
    <row r="382" spans="1:8" s="2" customFormat="1" ht="72">
      <c r="A382" s="20" t="s">
        <v>265</v>
      </c>
      <c r="B382" s="20" t="s">
        <v>254</v>
      </c>
      <c r="C382" s="10" t="s">
        <v>209</v>
      </c>
      <c r="D382" s="20"/>
      <c r="E382" s="48" t="s">
        <v>165</v>
      </c>
      <c r="F382" s="71">
        <f>F383</f>
        <v>193917.2</v>
      </c>
      <c r="G382" s="71">
        <v>173348.6</v>
      </c>
      <c r="H382" s="71">
        <v>173348.6</v>
      </c>
    </row>
    <row r="383" spans="1:8" s="2" customFormat="1" ht="72">
      <c r="A383" s="20" t="s">
        <v>265</v>
      </c>
      <c r="B383" s="20" t="s">
        <v>254</v>
      </c>
      <c r="C383" s="10" t="s">
        <v>466</v>
      </c>
      <c r="D383" s="72"/>
      <c r="E383" s="55" t="s">
        <v>210</v>
      </c>
      <c r="F383" s="71">
        <f t="shared" ref="F383:H384" si="26">F384</f>
        <v>193917.2</v>
      </c>
      <c r="G383" s="71">
        <f t="shared" si="26"/>
        <v>173348.6</v>
      </c>
      <c r="H383" s="71">
        <f t="shared" si="26"/>
        <v>173348.6</v>
      </c>
    </row>
    <row r="384" spans="1:8" s="2" customFormat="1" ht="48">
      <c r="A384" s="20" t="s">
        <v>265</v>
      </c>
      <c r="B384" s="20" t="s">
        <v>254</v>
      </c>
      <c r="C384" s="10" t="s">
        <v>466</v>
      </c>
      <c r="D384" s="29" t="s">
        <v>296</v>
      </c>
      <c r="E384" s="49" t="s">
        <v>297</v>
      </c>
      <c r="F384" s="71">
        <f>F385</f>
        <v>193917.2</v>
      </c>
      <c r="G384" s="71">
        <f t="shared" si="26"/>
        <v>173348.6</v>
      </c>
      <c r="H384" s="71">
        <f t="shared" si="26"/>
        <v>173348.6</v>
      </c>
    </row>
    <row r="385" spans="1:8" s="2" customFormat="1" ht="72">
      <c r="A385" s="20" t="s">
        <v>265</v>
      </c>
      <c r="B385" s="20" t="s">
        <v>254</v>
      </c>
      <c r="C385" s="10" t="s">
        <v>466</v>
      </c>
      <c r="D385" s="20">
        <v>611</v>
      </c>
      <c r="E385" s="48" t="s">
        <v>636</v>
      </c>
      <c r="F385" s="71">
        <v>193917.2</v>
      </c>
      <c r="G385" s="71">
        <v>173348.6</v>
      </c>
      <c r="H385" s="71">
        <v>173348.6</v>
      </c>
    </row>
    <row r="386" spans="1:8" s="2" customFormat="1" ht="60">
      <c r="A386" s="20" t="s">
        <v>265</v>
      </c>
      <c r="B386" s="20" t="s">
        <v>254</v>
      </c>
      <c r="C386" s="10" t="s">
        <v>168</v>
      </c>
      <c r="D386" s="20"/>
      <c r="E386" s="48" t="s">
        <v>166</v>
      </c>
      <c r="F386" s="71">
        <f>F387+F390+F393</f>
        <v>4046.1880000000001</v>
      </c>
      <c r="G386" s="71">
        <f t="shared" ref="G386:H388" si="27">G387</f>
        <v>13000</v>
      </c>
      <c r="H386" s="71">
        <f t="shared" si="27"/>
        <v>330.07</v>
      </c>
    </row>
    <row r="387" spans="1:8" s="2" customFormat="1" ht="48">
      <c r="A387" s="20" t="s">
        <v>265</v>
      </c>
      <c r="B387" s="20" t="s">
        <v>254</v>
      </c>
      <c r="C387" s="10" t="s">
        <v>467</v>
      </c>
      <c r="D387" s="20"/>
      <c r="E387" s="48" t="s">
        <v>167</v>
      </c>
      <c r="F387" s="71">
        <f>F388</f>
        <v>3969.5880000000002</v>
      </c>
      <c r="G387" s="71">
        <f t="shared" si="27"/>
        <v>13000</v>
      </c>
      <c r="H387" s="71">
        <f t="shared" si="27"/>
        <v>330.07</v>
      </c>
    </row>
    <row r="388" spans="1:8" s="2" customFormat="1" ht="48">
      <c r="A388" s="20" t="s">
        <v>265</v>
      </c>
      <c r="B388" s="20" t="s">
        <v>254</v>
      </c>
      <c r="C388" s="10" t="s">
        <v>467</v>
      </c>
      <c r="D388" s="29" t="s">
        <v>296</v>
      </c>
      <c r="E388" s="49" t="s">
        <v>297</v>
      </c>
      <c r="F388" s="71">
        <f>F389</f>
        <v>3969.5880000000002</v>
      </c>
      <c r="G388" s="71">
        <f t="shared" si="27"/>
        <v>13000</v>
      </c>
      <c r="H388" s="71">
        <f t="shared" si="27"/>
        <v>330.07</v>
      </c>
    </row>
    <row r="389" spans="1:8" s="2" customFormat="1" ht="24">
      <c r="A389" s="20" t="s">
        <v>265</v>
      </c>
      <c r="B389" s="20" t="s">
        <v>254</v>
      </c>
      <c r="C389" s="10" t="s">
        <v>467</v>
      </c>
      <c r="D389" s="20">
        <v>612</v>
      </c>
      <c r="E389" s="48" t="s">
        <v>545</v>
      </c>
      <c r="F389" s="71">
        <v>3969.5880000000002</v>
      </c>
      <c r="G389" s="71">
        <v>13000</v>
      </c>
      <c r="H389" s="71">
        <v>330.07</v>
      </c>
    </row>
    <row r="390" spans="1:8" s="2" customFormat="1" ht="36">
      <c r="A390" s="20" t="s">
        <v>265</v>
      </c>
      <c r="B390" s="20" t="s">
        <v>254</v>
      </c>
      <c r="C390" s="10" t="s">
        <v>630</v>
      </c>
      <c r="D390" s="20"/>
      <c r="E390" s="48" t="s">
        <v>629</v>
      </c>
      <c r="F390" s="71">
        <f>F391</f>
        <v>36.6</v>
      </c>
      <c r="G390" s="71"/>
      <c r="H390" s="71"/>
    </row>
    <row r="391" spans="1:8" s="2" customFormat="1" ht="48">
      <c r="A391" s="20" t="s">
        <v>265</v>
      </c>
      <c r="B391" s="20" t="s">
        <v>254</v>
      </c>
      <c r="C391" s="10" t="s">
        <v>630</v>
      </c>
      <c r="D391" s="29" t="s">
        <v>296</v>
      </c>
      <c r="E391" s="49" t="s">
        <v>297</v>
      </c>
      <c r="F391" s="71">
        <f>F392</f>
        <v>36.6</v>
      </c>
      <c r="G391" s="71"/>
      <c r="H391" s="71"/>
    </row>
    <row r="392" spans="1:8" s="2" customFormat="1" ht="24">
      <c r="A392" s="20" t="s">
        <v>265</v>
      </c>
      <c r="B392" s="20" t="s">
        <v>254</v>
      </c>
      <c r="C392" s="10" t="s">
        <v>630</v>
      </c>
      <c r="D392" s="20">
        <v>612</v>
      </c>
      <c r="E392" s="48" t="s">
        <v>545</v>
      </c>
      <c r="F392" s="71">
        <v>36.6</v>
      </c>
      <c r="G392" s="71"/>
      <c r="H392" s="71"/>
    </row>
    <row r="393" spans="1:8" s="2" customFormat="1" ht="48">
      <c r="A393" s="20" t="s">
        <v>265</v>
      </c>
      <c r="B393" s="20" t="s">
        <v>254</v>
      </c>
      <c r="C393" s="10" t="s">
        <v>648</v>
      </c>
      <c r="D393" s="20"/>
      <c r="E393" s="48" t="s">
        <v>645</v>
      </c>
      <c r="F393" s="71">
        <f>F394</f>
        <v>40</v>
      </c>
      <c r="G393" s="71"/>
      <c r="H393" s="71"/>
    </row>
    <row r="394" spans="1:8" s="2" customFormat="1" ht="48">
      <c r="A394" s="20" t="s">
        <v>265</v>
      </c>
      <c r="B394" s="20" t="s">
        <v>254</v>
      </c>
      <c r="C394" s="10" t="s">
        <v>648</v>
      </c>
      <c r="D394" s="29" t="s">
        <v>296</v>
      </c>
      <c r="E394" s="49" t="s">
        <v>297</v>
      </c>
      <c r="F394" s="71">
        <f>F395</f>
        <v>40</v>
      </c>
      <c r="G394" s="71"/>
      <c r="H394" s="71"/>
    </row>
    <row r="395" spans="1:8" s="2" customFormat="1" ht="24">
      <c r="A395" s="20" t="s">
        <v>265</v>
      </c>
      <c r="B395" s="20" t="s">
        <v>254</v>
      </c>
      <c r="C395" s="10" t="s">
        <v>648</v>
      </c>
      <c r="D395" s="20">
        <v>612</v>
      </c>
      <c r="E395" s="48" t="s">
        <v>545</v>
      </c>
      <c r="F395" s="71">
        <v>40</v>
      </c>
      <c r="G395" s="71"/>
      <c r="H395" s="71"/>
    </row>
    <row r="396" spans="1:8" s="2" customFormat="1" ht="36">
      <c r="A396" s="20" t="s">
        <v>265</v>
      </c>
      <c r="B396" s="20" t="s">
        <v>254</v>
      </c>
      <c r="C396" s="10" t="s">
        <v>399</v>
      </c>
      <c r="D396" s="20"/>
      <c r="E396" s="48" t="s">
        <v>330</v>
      </c>
      <c r="F396" s="71">
        <f>F397</f>
        <v>1320</v>
      </c>
      <c r="G396" s="71">
        <f>G397</f>
        <v>0</v>
      </c>
      <c r="H396" s="71"/>
    </row>
    <row r="397" spans="1:8" s="2" customFormat="1" ht="60">
      <c r="A397" s="20" t="s">
        <v>265</v>
      </c>
      <c r="B397" s="20" t="s">
        <v>254</v>
      </c>
      <c r="C397" s="33" t="s">
        <v>405</v>
      </c>
      <c r="D397" s="20"/>
      <c r="E397" s="34" t="s">
        <v>331</v>
      </c>
      <c r="F397" s="71">
        <f>F398</f>
        <v>1320</v>
      </c>
      <c r="G397" s="71">
        <f t="shared" ref="G397:H400" si="28">G398</f>
        <v>0</v>
      </c>
      <c r="H397" s="71">
        <f t="shared" si="28"/>
        <v>0</v>
      </c>
    </row>
    <row r="398" spans="1:8" s="2" customFormat="1" ht="48">
      <c r="A398" s="20" t="s">
        <v>265</v>
      </c>
      <c r="B398" s="20" t="s">
        <v>254</v>
      </c>
      <c r="C398" s="10" t="s">
        <v>406</v>
      </c>
      <c r="D398" s="20"/>
      <c r="E398" s="48" t="s">
        <v>332</v>
      </c>
      <c r="F398" s="71">
        <f>F399+F402</f>
        <v>1320</v>
      </c>
      <c r="G398" s="71">
        <f>G399</f>
        <v>0</v>
      </c>
      <c r="H398" s="71">
        <f>H399</f>
        <v>0</v>
      </c>
    </row>
    <row r="399" spans="1:8" s="2" customFormat="1" ht="36">
      <c r="A399" s="20" t="s">
        <v>265</v>
      </c>
      <c r="B399" s="20" t="s">
        <v>254</v>
      </c>
      <c r="C399" s="10" t="s">
        <v>468</v>
      </c>
      <c r="D399" s="20"/>
      <c r="E399" s="48" t="s">
        <v>308</v>
      </c>
      <c r="F399" s="71">
        <f>F400</f>
        <v>1230</v>
      </c>
      <c r="G399" s="71">
        <f t="shared" si="28"/>
        <v>0</v>
      </c>
      <c r="H399" s="71">
        <f t="shared" si="28"/>
        <v>0</v>
      </c>
    </row>
    <row r="400" spans="1:8" s="2" customFormat="1" ht="48">
      <c r="A400" s="20" t="s">
        <v>265</v>
      </c>
      <c r="B400" s="20" t="s">
        <v>254</v>
      </c>
      <c r="C400" s="10" t="s">
        <v>468</v>
      </c>
      <c r="D400" s="29" t="s">
        <v>296</v>
      </c>
      <c r="E400" s="49" t="s">
        <v>297</v>
      </c>
      <c r="F400" s="71">
        <f>F401</f>
        <v>1230</v>
      </c>
      <c r="G400" s="71">
        <f t="shared" si="28"/>
        <v>0</v>
      </c>
      <c r="H400" s="71">
        <f t="shared" si="28"/>
        <v>0</v>
      </c>
    </row>
    <row r="401" spans="1:10" s="2" customFormat="1" ht="24">
      <c r="A401" s="20" t="s">
        <v>265</v>
      </c>
      <c r="B401" s="20" t="s">
        <v>254</v>
      </c>
      <c r="C401" s="10" t="s">
        <v>468</v>
      </c>
      <c r="D401" s="20">
        <v>612</v>
      </c>
      <c r="E401" s="48" t="s">
        <v>545</v>
      </c>
      <c r="F401" s="71">
        <v>1230</v>
      </c>
      <c r="G401" s="71"/>
      <c r="H401" s="71"/>
    </row>
    <row r="402" spans="1:10" s="2" customFormat="1" ht="36">
      <c r="A402" s="20" t="s">
        <v>265</v>
      </c>
      <c r="B402" s="20" t="s">
        <v>254</v>
      </c>
      <c r="C402" s="10" t="s">
        <v>469</v>
      </c>
      <c r="D402" s="20"/>
      <c r="E402" s="48" t="s">
        <v>251</v>
      </c>
      <c r="F402" s="71">
        <f>F403</f>
        <v>90</v>
      </c>
      <c r="G402" s="71"/>
      <c r="H402" s="71"/>
    </row>
    <row r="403" spans="1:10" s="2" customFormat="1" ht="48">
      <c r="A403" s="20" t="s">
        <v>265</v>
      </c>
      <c r="B403" s="20" t="s">
        <v>254</v>
      </c>
      <c r="C403" s="10" t="s">
        <v>469</v>
      </c>
      <c r="D403" s="29" t="s">
        <v>296</v>
      </c>
      <c r="E403" s="49" t="s">
        <v>297</v>
      </c>
      <c r="F403" s="71">
        <f>F404</f>
        <v>90</v>
      </c>
      <c r="G403" s="71"/>
      <c r="H403" s="71"/>
    </row>
    <row r="404" spans="1:10" s="2" customFormat="1" ht="24">
      <c r="A404" s="20" t="s">
        <v>265</v>
      </c>
      <c r="B404" s="20" t="s">
        <v>254</v>
      </c>
      <c r="C404" s="10" t="s">
        <v>469</v>
      </c>
      <c r="D404" s="20">
        <v>612</v>
      </c>
      <c r="E404" s="48" t="s">
        <v>545</v>
      </c>
      <c r="F404" s="71">
        <v>90</v>
      </c>
      <c r="G404" s="71"/>
      <c r="H404" s="71"/>
    </row>
    <row r="405" spans="1:10" s="2" customFormat="1" ht="12.75">
      <c r="A405" s="23" t="s">
        <v>265</v>
      </c>
      <c r="B405" s="23" t="s">
        <v>294</v>
      </c>
      <c r="C405" s="10"/>
      <c r="D405" s="20"/>
      <c r="E405" s="48" t="s">
        <v>295</v>
      </c>
      <c r="F405" s="70">
        <f>F406+F481+F490</f>
        <v>553615.43900000001</v>
      </c>
      <c r="G405" s="70">
        <f>G406+G481+G490</f>
        <v>515635.9</v>
      </c>
      <c r="H405" s="70">
        <f>H406+H481+H490</f>
        <v>501383.5</v>
      </c>
      <c r="I405" s="93"/>
      <c r="J405" s="94"/>
    </row>
    <row r="406" spans="1:10" s="2" customFormat="1" ht="24">
      <c r="A406" s="20" t="s">
        <v>265</v>
      </c>
      <c r="B406" s="20" t="s">
        <v>294</v>
      </c>
      <c r="C406" s="10" t="s">
        <v>138</v>
      </c>
      <c r="D406" s="20"/>
      <c r="E406" s="48" t="s">
        <v>111</v>
      </c>
      <c r="F406" s="74">
        <f>F407</f>
        <v>550585.84900000005</v>
      </c>
      <c r="G406" s="74">
        <f>G407</f>
        <v>514545.9</v>
      </c>
      <c r="H406" s="74">
        <f>H407</f>
        <v>500293.5</v>
      </c>
    </row>
    <row r="407" spans="1:10" s="2" customFormat="1" ht="24">
      <c r="A407" s="20" t="s">
        <v>265</v>
      </c>
      <c r="B407" s="20" t="s">
        <v>294</v>
      </c>
      <c r="C407" s="10" t="s">
        <v>141</v>
      </c>
      <c r="D407" s="20"/>
      <c r="E407" s="48" t="s">
        <v>169</v>
      </c>
      <c r="F407" s="74">
        <f>F408+F451+F465+F458</f>
        <v>550585.84900000005</v>
      </c>
      <c r="G407" s="74">
        <f>G408+G451+G465</f>
        <v>514545.9</v>
      </c>
      <c r="H407" s="74">
        <f>H408+H451+H465</f>
        <v>500293.5</v>
      </c>
    </row>
    <row r="408" spans="1:10" s="2" customFormat="1" ht="72">
      <c r="A408" s="20" t="s">
        <v>265</v>
      </c>
      <c r="B408" s="20" t="s">
        <v>294</v>
      </c>
      <c r="C408" s="10" t="s">
        <v>142</v>
      </c>
      <c r="D408" s="20"/>
      <c r="E408" s="48" t="s">
        <v>171</v>
      </c>
      <c r="F408" s="74">
        <f>F409+F412+F415+F442+F439+F436+F445+F433+F430+F427+F424+F418+F421+F448</f>
        <v>521469.24900000001</v>
      </c>
      <c r="G408" s="74">
        <f>G409+G412+G415+G442+G439+G436+G445</f>
        <v>496262.9</v>
      </c>
      <c r="H408" s="74">
        <f>H409+H412+H415+H442+H439+H436+H445</f>
        <v>482010.5</v>
      </c>
    </row>
    <row r="409" spans="1:10" s="2" customFormat="1" ht="96">
      <c r="A409" s="20" t="s">
        <v>265</v>
      </c>
      <c r="B409" s="20" t="s">
        <v>294</v>
      </c>
      <c r="C409" s="33" t="s">
        <v>470</v>
      </c>
      <c r="D409" s="34"/>
      <c r="E409" s="46" t="s">
        <v>170</v>
      </c>
      <c r="F409" s="74">
        <f t="shared" ref="F409:H410" si="29">F410</f>
        <v>406434</v>
      </c>
      <c r="G409" s="74">
        <f t="shared" si="29"/>
        <v>404833.5</v>
      </c>
      <c r="H409" s="74">
        <f t="shared" si="29"/>
        <v>404833.5</v>
      </c>
    </row>
    <row r="410" spans="1:10" s="2" customFormat="1" ht="48">
      <c r="A410" s="20" t="s">
        <v>265</v>
      </c>
      <c r="B410" s="20" t="s">
        <v>294</v>
      </c>
      <c r="C410" s="33" t="s">
        <v>470</v>
      </c>
      <c r="D410" s="29" t="s">
        <v>296</v>
      </c>
      <c r="E410" s="49" t="s">
        <v>297</v>
      </c>
      <c r="F410" s="74">
        <f t="shared" si="29"/>
        <v>406434</v>
      </c>
      <c r="G410" s="74">
        <f t="shared" si="29"/>
        <v>404833.5</v>
      </c>
      <c r="H410" s="74">
        <f t="shared" si="29"/>
        <v>404833.5</v>
      </c>
    </row>
    <row r="411" spans="1:10" s="2" customFormat="1" ht="72">
      <c r="A411" s="20" t="s">
        <v>265</v>
      </c>
      <c r="B411" s="20" t="s">
        <v>294</v>
      </c>
      <c r="C411" s="33" t="s">
        <v>470</v>
      </c>
      <c r="D411" s="20" t="s">
        <v>398</v>
      </c>
      <c r="E411" s="48" t="s">
        <v>636</v>
      </c>
      <c r="F411" s="74">
        <v>406434</v>
      </c>
      <c r="G411" s="74">
        <v>404833.5</v>
      </c>
      <c r="H411" s="74">
        <v>404833.5</v>
      </c>
    </row>
    <row r="412" spans="1:10" s="2" customFormat="1" ht="24">
      <c r="A412" s="20" t="s">
        <v>265</v>
      </c>
      <c r="B412" s="20" t="s">
        <v>294</v>
      </c>
      <c r="C412" s="10" t="s">
        <v>471</v>
      </c>
      <c r="D412" s="20"/>
      <c r="E412" s="48" t="s">
        <v>546</v>
      </c>
      <c r="F412" s="74">
        <f t="shared" ref="F412:H413" si="30">F413</f>
        <v>80457.451000000001</v>
      </c>
      <c r="G412" s="74">
        <f t="shared" si="30"/>
        <v>77177</v>
      </c>
      <c r="H412" s="74">
        <f t="shared" si="30"/>
        <v>77177</v>
      </c>
    </row>
    <row r="413" spans="1:10" s="2" customFormat="1" ht="48">
      <c r="A413" s="20" t="s">
        <v>265</v>
      </c>
      <c r="B413" s="20" t="s">
        <v>294</v>
      </c>
      <c r="C413" s="10" t="s">
        <v>471</v>
      </c>
      <c r="D413" s="29" t="s">
        <v>296</v>
      </c>
      <c r="E413" s="49" t="s">
        <v>297</v>
      </c>
      <c r="F413" s="74">
        <f t="shared" si="30"/>
        <v>80457.451000000001</v>
      </c>
      <c r="G413" s="74">
        <f t="shared" si="30"/>
        <v>77177</v>
      </c>
      <c r="H413" s="74">
        <f t="shared" si="30"/>
        <v>77177</v>
      </c>
    </row>
    <row r="414" spans="1:10" s="2" customFormat="1" ht="72">
      <c r="A414" s="20" t="s">
        <v>265</v>
      </c>
      <c r="B414" s="20" t="s">
        <v>294</v>
      </c>
      <c r="C414" s="10" t="s">
        <v>471</v>
      </c>
      <c r="D414" s="20" t="s">
        <v>398</v>
      </c>
      <c r="E414" s="48" t="s">
        <v>636</v>
      </c>
      <c r="F414" s="74">
        <v>80457.451000000001</v>
      </c>
      <c r="G414" s="74">
        <v>77177</v>
      </c>
      <c r="H414" s="74">
        <v>77177</v>
      </c>
    </row>
    <row r="415" spans="1:10" s="2" customFormat="1" ht="36">
      <c r="A415" s="20" t="s">
        <v>265</v>
      </c>
      <c r="B415" s="20" t="s">
        <v>294</v>
      </c>
      <c r="C415" s="10" t="s">
        <v>472</v>
      </c>
      <c r="D415" s="20"/>
      <c r="E415" s="48" t="s">
        <v>71</v>
      </c>
      <c r="F415" s="74">
        <f>F416</f>
        <v>22257.266</v>
      </c>
      <c r="G415" s="74">
        <f t="shared" ref="F415:H416" si="31">G416</f>
        <v>14252.4</v>
      </c>
      <c r="H415" s="74">
        <f t="shared" si="31"/>
        <v>0</v>
      </c>
    </row>
    <row r="416" spans="1:10" s="2" customFormat="1" ht="48">
      <c r="A416" s="20" t="s">
        <v>265</v>
      </c>
      <c r="B416" s="20" t="s">
        <v>294</v>
      </c>
      <c r="C416" s="10" t="s">
        <v>472</v>
      </c>
      <c r="D416" s="29" t="s">
        <v>296</v>
      </c>
      <c r="E416" s="49" t="s">
        <v>297</v>
      </c>
      <c r="F416" s="74">
        <f t="shared" si="31"/>
        <v>22257.266</v>
      </c>
      <c r="G416" s="74">
        <f t="shared" si="31"/>
        <v>14252.4</v>
      </c>
      <c r="H416" s="74">
        <f t="shared" si="31"/>
        <v>0</v>
      </c>
    </row>
    <row r="417" spans="1:9" s="2" customFormat="1" ht="24">
      <c r="A417" s="20" t="s">
        <v>265</v>
      </c>
      <c r="B417" s="20" t="s">
        <v>294</v>
      </c>
      <c r="C417" s="10" t="s">
        <v>472</v>
      </c>
      <c r="D417" s="20">
        <v>612</v>
      </c>
      <c r="E417" s="48" t="s">
        <v>545</v>
      </c>
      <c r="F417" s="74">
        <v>22257.266</v>
      </c>
      <c r="G417" s="74">
        <v>14252.4</v>
      </c>
      <c r="H417" s="74"/>
    </row>
    <row r="418" spans="1:9" s="2" customFormat="1" ht="60">
      <c r="A418" s="20" t="s">
        <v>265</v>
      </c>
      <c r="B418" s="20" t="s">
        <v>294</v>
      </c>
      <c r="C418" s="10" t="s">
        <v>626</v>
      </c>
      <c r="D418" s="20"/>
      <c r="E418" s="48" t="s">
        <v>625</v>
      </c>
      <c r="F418" s="74">
        <f>F419</f>
        <v>939</v>
      </c>
      <c r="G418" s="74"/>
      <c r="H418" s="74"/>
    </row>
    <row r="419" spans="1:9" s="2" customFormat="1" ht="48">
      <c r="A419" s="20" t="s">
        <v>265</v>
      </c>
      <c r="B419" s="20" t="s">
        <v>294</v>
      </c>
      <c r="C419" s="10" t="s">
        <v>626</v>
      </c>
      <c r="D419" s="29" t="s">
        <v>296</v>
      </c>
      <c r="E419" s="49" t="s">
        <v>297</v>
      </c>
      <c r="F419" s="74">
        <f>F420</f>
        <v>939</v>
      </c>
      <c r="G419" s="74"/>
      <c r="H419" s="74"/>
    </row>
    <row r="420" spans="1:9" s="2" customFormat="1" ht="72">
      <c r="A420" s="20" t="s">
        <v>265</v>
      </c>
      <c r="B420" s="20" t="s">
        <v>294</v>
      </c>
      <c r="C420" s="10" t="s">
        <v>626</v>
      </c>
      <c r="D420" s="20" t="s">
        <v>398</v>
      </c>
      <c r="E420" s="48" t="s">
        <v>636</v>
      </c>
      <c r="F420" s="74">
        <v>939</v>
      </c>
      <c r="G420" s="74"/>
      <c r="H420" s="74"/>
    </row>
    <row r="421" spans="1:9" s="2" customFormat="1" ht="72">
      <c r="A421" s="20" t="s">
        <v>265</v>
      </c>
      <c r="B421" s="20" t="s">
        <v>294</v>
      </c>
      <c r="C421" s="10" t="s">
        <v>628</v>
      </c>
      <c r="D421" s="20"/>
      <c r="E421" s="48" t="s">
        <v>627</v>
      </c>
      <c r="F421" s="74">
        <f>F422</f>
        <v>93.9</v>
      </c>
      <c r="G421" s="74"/>
      <c r="H421" s="74"/>
      <c r="I421" s="7"/>
    </row>
    <row r="422" spans="1:9" s="2" customFormat="1" ht="48">
      <c r="A422" s="20" t="s">
        <v>265</v>
      </c>
      <c r="B422" s="20" t="s">
        <v>294</v>
      </c>
      <c r="C422" s="10" t="s">
        <v>628</v>
      </c>
      <c r="D422" s="29" t="s">
        <v>296</v>
      </c>
      <c r="E422" s="49" t="s">
        <v>297</v>
      </c>
      <c r="F422" s="74">
        <f>F423</f>
        <v>93.9</v>
      </c>
      <c r="G422" s="74"/>
      <c r="H422" s="74"/>
    </row>
    <row r="423" spans="1:9" s="2" customFormat="1" ht="72">
      <c r="A423" s="20" t="s">
        <v>265</v>
      </c>
      <c r="B423" s="20" t="s">
        <v>294</v>
      </c>
      <c r="C423" s="10" t="s">
        <v>628</v>
      </c>
      <c r="D423" s="20" t="s">
        <v>398</v>
      </c>
      <c r="E423" s="48" t="s">
        <v>636</v>
      </c>
      <c r="F423" s="74">
        <v>93.9</v>
      </c>
      <c r="G423" s="74"/>
      <c r="H423" s="74"/>
    </row>
    <row r="424" spans="1:9" s="2" customFormat="1" ht="72">
      <c r="A424" s="20" t="s">
        <v>265</v>
      </c>
      <c r="B424" s="20" t="s">
        <v>294</v>
      </c>
      <c r="C424" s="10" t="s">
        <v>617</v>
      </c>
      <c r="D424" s="20"/>
      <c r="E424" s="48" t="s">
        <v>616</v>
      </c>
      <c r="F424" s="74">
        <f>F425</f>
        <v>3154.6</v>
      </c>
      <c r="G424" s="74"/>
      <c r="H424" s="74"/>
    </row>
    <row r="425" spans="1:9" s="2" customFormat="1" ht="48">
      <c r="A425" s="20" t="s">
        <v>265</v>
      </c>
      <c r="B425" s="20" t="s">
        <v>294</v>
      </c>
      <c r="C425" s="10" t="s">
        <v>617</v>
      </c>
      <c r="D425" s="29" t="s">
        <v>296</v>
      </c>
      <c r="E425" s="49" t="s">
        <v>297</v>
      </c>
      <c r="F425" s="74">
        <f>F426</f>
        <v>3154.6</v>
      </c>
      <c r="G425" s="74"/>
      <c r="H425" s="74"/>
    </row>
    <row r="426" spans="1:9" ht="24">
      <c r="A426" s="20" t="s">
        <v>265</v>
      </c>
      <c r="B426" s="20" t="s">
        <v>294</v>
      </c>
      <c r="C426" s="10" t="s">
        <v>617</v>
      </c>
      <c r="D426" s="20">
        <v>612</v>
      </c>
      <c r="E426" s="48" t="s">
        <v>545</v>
      </c>
      <c r="F426" s="74">
        <v>3154.6</v>
      </c>
      <c r="G426" s="74"/>
      <c r="H426" s="74"/>
    </row>
    <row r="427" spans="1:9" ht="84">
      <c r="A427" s="20" t="s">
        <v>265</v>
      </c>
      <c r="B427" s="20" t="s">
        <v>294</v>
      </c>
      <c r="C427" s="20" t="s">
        <v>619</v>
      </c>
      <c r="D427" s="20"/>
      <c r="E427" s="48" t="s">
        <v>618</v>
      </c>
      <c r="F427" s="74">
        <f>F428</f>
        <v>788.63900000000001</v>
      </c>
      <c r="G427" s="74"/>
      <c r="H427" s="74"/>
    </row>
    <row r="428" spans="1:9" ht="48">
      <c r="A428" s="20" t="s">
        <v>265</v>
      </c>
      <c r="B428" s="20" t="s">
        <v>294</v>
      </c>
      <c r="C428" s="20" t="s">
        <v>619</v>
      </c>
      <c r="D428" s="29" t="s">
        <v>296</v>
      </c>
      <c r="E428" s="49" t="s">
        <v>297</v>
      </c>
      <c r="F428" s="74">
        <f>F429</f>
        <v>788.63900000000001</v>
      </c>
      <c r="G428" s="74"/>
      <c r="H428" s="74"/>
    </row>
    <row r="429" spans="1:9" ht="24">
      <c r="A429" s="20" t="s">
        <v>265</v>
      </c>
      <c r="B429" s="20" t="s">
        <v>294</v>
      </c>
      <c r="C429" s="20" t="s">
        <v>619</v>
      </c>
      <c r="D429" s="20">
        <v>612</v>
      </c>
      <c r="E429" s="48" t="s">
        <v>545</v>
      </c>
      <c r="F429" s="74">
        <v>788.63900000000001</v>
      </c>
      <c r="G429" s="74"/>
      <c r="H429" s="74"/>
    </row>
    <row r="430" spans="1:9" ht="48">
      <c r="A430" s="20" t="s">
        <v>265</v>
      </c>
      <c r="B430" s="20" t="s">
        <v>294</v>
      </c>
      <c r="C430" s="10" t="s">
        <v>622</v>
      </c>
      <c r="D430" s="20"/>
      <c r="E430" s="48" t="s">
        <v>621</v>
      </c>
      <c r="F430" s="74">
        <f>F431</f>
        <v>920.8</v>
      </c>
      <c r="G430" s="74"/>
      <c r="H430" s="74"/>
    </row>
    <row r="431" spans="1:9" ht="48">
      <c r="A431" s="20" t="s">
        <v>265</v>
      </c>
      <c r="B431" s="20" t="s">
        <v>294</v>
      </c>
      <c r="C431" s="10" t="s">
        <v>622</v>
      </c>
      <c r="D431" s="29" t="s">
        <v>296</v>
      </c>
      <c r="E431" s="49" t="s">
        <v>297</v>
      </c>
      <c r="F431" s="74">
        <f>F432</f>
        <v>920.8</v>
      </c>
      <c r="G431" s="74"/>
      <c r="H431" s="74"/>
    </row>
    <row r="432" spans="1:9" ht="24">
      <c r="A432" s="20" t="s">
        <v>265</v>
      </c>
      <c r="B432" s="20" t="s">
        <v>294</v>
      </c>
      <c r="C432" s="10" t="s">
        <v>622</v>
      </c>
      <c r="D432" s="20">
        <v>612</v>
      </c>
      <c r="E432" s="48" t="s">
        <v>545</v>
      </c>
      <c r="F432" s="74">
        <v>920.8</v>
      </c>
      <c r="G432" s="74"/>
      <c r="H432" s="74"/>
    </row>
    <row r="433" spans="1:8" ht="60">
      <c r="A433" s="20" t="s">
        <v>265</v>
      </c>
      <c r="B433" s="20" t="s">
        <v>294</v>
      </c>
      <c r="C433" s="10" t="s">
        <v>623</v>
      </c>
      <c r="D433" s="20"/>
      <c r="E433" s="48" t="s">
        <v>624</v>
      </c>
      <c r="F433" s="74">
        <f>F434</f>
        <v>602.70000000000005</v>
      </c>
      <c r="G433" s="74"/>
      <c r="H433" s="74"/>
    </row>
    <row r="434" spans="1:8" ht="48">
      <c r="A434" s="20" t="s">
        <v>265</v>
      </c>
      <c r="B434" s="20" t="s">
        <v>294</v>
      </c>
      <c r="C434" s="10" t="s">
        <v>623</v>
      </c>
      <c r="D434" s="29" t="s">
        <v>296</v>
      </c>
      <c r="E434" s="49" t="s">
        <v>297</v>
      </c>
      <c r="F434" s="74">
        <f>F435</f>
        <v>602.70000000000005</v>
      </c>
      <c r="G434" s="74"/>
      <c r="H434" s="74"/>
    </row>
    <row r="435" spans="1:8" ht="24">
      <c r="A435" s="20" t="s">
        <v>265</v>
      </c>
      <c r="B435" s="20" t="s">
        <v>294</v>
      </c>
      <c r="C435" s="10" t="s">
        <v>623</v>
      </c>
      <c r="D435" s="20">
        <v>612</v>
      </c>
      <c r="E435" s="48" t="s">
        <v>545</v>
      </c>
      <c r="F435" s="74">
        <v>602.70000000000005</v>
      </c>
      <c r="G435" s="74"/>
      <c r="H435" s="74"/>
    </row>
    <row r="436" spans="1:8" ht="36">
      <c r="A436" s="20" t="s">
        <v>265</v>
      </c>
      <c r="B436" s="20" t="s">
        <v>294</v>
      </c>
      <c r="C436" s="10" t="s">
        <v>575</v>
      </c>
      <c r="D436" s="20"/>
      <c r="E436" s="48" t="s">
        <v>576</v>
      </c>
      <c r="F436" s="74">
        <f>F437</f>
        <v>3404.8119999999999</v>
      </c>
      <c r="G436" s="74"/>
      <c r="H436" s="74"/>
    </row>
    <row r="437" spans="1:8" ht="48">
      <c r="A437" s="20" t="s">
        <v>265</v>
      </c>
      <c r="B437" s="20" t="s">
        <v>294</v>
      </c>
      <c r="C437" s="10" t="s">
        <v>575</v>
      </c>
      <c r="D437" s="29" t="s">
        <v>296</v>
      </c>
      <c r="E437" s="49" t="s">
        <v>297</v>
      </c>
      <c r="F437" s="74">
        <f>F438</f>
        <v>3404.8119999999999</v>
      </c>
      <c r="G437" s="74"/>
      <c r="H437" s="74"/>
    </row>
    <row r="438" spans="1:8" ht="72">
      <c r="A438" s="20" t="s">
        <v>265</v>
      </c>
      <c r="B438" s="20" t="s">
        <v>294</v>
      </c>
      <c r="C438" s="10" t="s">
        <v>575</v>
      </c>
      <c r="D438" s="20" t="s">
        <v>398</v>
      </c>
      <c r="E438" s="48" t="s">
        <v>636</v>
      </c>
      <c r="F438" s="74">
        <v>3404.8119999999999</v>
      </c>
      <c r="G438" s="74"/>
      <c r="H438" s="74"/>
    </row>
    <row r="439" spans="1:8" ht="48">
      <c r="A439" s="20" t="s">
        <v>265</v>
      </c>
      <c r="B439" s="20" t="s">
        <v>294</v>
      </c>
      <c r="C439" s="10" t="s">
        <v>569</v>
      </c>
      <c r="D439" s="20"/>
      <c r="E439" s="48" t="s">
        <v>570</v>
      </c>
      <c r="F439" s="74">
        <f>F440</f>
        <v>1236.088</v>
      </c>
      <c r="G439" s="74"/>
      <c r="H439" s="74"/>
    </row>
    <row r="440" spans="1:8" ht="48">
      <c r="A440" s="20" t="s">
        <v>265</v>
      </c>
      <c r="B440" s="20" t="s">
        <v>294</v>
      </c>
      <c r="C440" s="10" t="s">
        <v>569</v>
      </c>
      <c r="D440" s="29" t="s">
        <v>296</v>
      </c>
      <c r="E440" s="49" t="s">
        <v>297</v>
      </c>
      <c r="F440" s="74">
        <f>F441</f>
        <v>1236.088</v>
      </c>
      <c r="G440" s="74"/>
      <c r="H440" s="74"/>
    </row>
    <row r="441" spans="1:8" ht="24">
      <c r="A441" s="20" t="s">
        <v>265</v>
      </c>
      <c r="B441" s="20" t="s">
        <v>294</v>
      </c>
      <c r="C441" s="10" t="s">
        <v>569</v>
      </c>
      <c r="D441" s="20">
        <v>612</v>
      </c>
      <c r="E441" s="48" t="s">
        <v>545</v>
      </c>
      <c r="F441" s="74">
        <v>1236.088</v>
      </c>
      <c r="G441" s="74"/>
      <c r="H441" s="74"/>
    </row>
    <row r="442" spans="1:8" ht="36">
      <c r="A442" s="20" t="s">
        <v>265</v>
      </c>
      <c r="B442" s="20" t="s">
        <v>294</v>
      </c>
      <c r="C442" s="10" t="s">
        <v>579</v>
      </c>
      <c r="D442" s="20"/>
      <c r="E442" s="48" t="s">
        <v>580</v>
      </c>
      <c r="F442" s="74">
        <f>F443</f>
        <v>750</v>
      </c>
      <c r="G442" s="74"/>
      <c r="H442" s="74"/>
    </row>
    <row r="443" spans="1:8" ht="48">
      <c r="A443" s="20" t="s">
        <v>265</v>
      </c>
      <c r="B443" s="20" t="s">
        <v>294</v>
      </c>
      <c r="C443" s="10" t="s">
        <v>579</v>
      </c>
      <c r="D443" s="29" t="s">
        <v>296</v>
      </c>
      <c r="E443" s="49" t="s">
        <v>297</v>
      </c>
      <c r="F443" s="74">
        <f>F444</f>
        <v>750</v>
      </c>
      <c r="G443" s="74"/>
      <c r="H443" s="74"/>
    </row>
    <row r="444" spans="1:8" ht="24">
      <c r="A444" s="20" t="s">
        <v>265</v>
      </c>
      <c r="B444" s="20" t="s">
        <v>294</v>
      </c>
      <c r="C444" s="10" t="s">
        <v>579</v>
      </c>
      <c r="D444" s="20">
        <v>612</v>
      </c>
      <c r="E444" s="48" t="s">
        <v>545</v>
      </c>
      <c r="F444" s="74">
        <v>750</v>
      </c>
      <c r="G444" s="74"/>
      <c r="H444" s="74"/>
    </row>
    <row r="445" spans="1:8" ht="36">
      <c r="A445" s="20" t="s">
        <v>265</v>
      </c>
      <c r="B445" s="20" t="s">
        <v>294</v>
      </c>
      <c r="C445" s="10" t="s">
        <v>581</v>
      </c>
      <c r="D445" s="20"/>
      <c r="E445" s="48" t="s">
        <v>582</v>
      </c>
      <c r="F445" s="74">
        <f>F446</f>
        <v>119.99299999999999</v>
      </c>
      <c r="G445" s="74"/>
      <c r="H445" s="74"/>
    </row>
    <row r="446" spans="1:8" ht="48">
      <c r="A446" s="20" t="s">
        <v>265</v>
      </c>
      <c r="B446" s="20" t="s">
        <v>294</v>
      </c>
      <c r="C446" s="10" t="s">
        <v>581</v>
      </c>
      <c r="D446" s="29" t="s">
        <v>296</v>
      </c>
      <c r="E446" s="49" t="s">
        <v>297</v>
      </c>
      <c r="F446" s="74">
        <f>F447</f>
        <v>119.99299999999999</v>
      </c>
      <c r="G446" s="74"/>
      <c r="H446" s="74"/>
    </row>
    <row r="447" spans="1:8" ht="24">
      <c r="A447" s="20" t="s">
        <v>265</v>
      </c>
      <c r="B447" s="20" t="s">
        <v>294</v>
      </c>
      <c r="C447" s="10" t="s">
        <v>581</v>
      </c>
      <c r="D447" s="20">
        <v>612</v>
      </c>
      <c r="E447" s="48" t="s">
        <v>545</v>
      </c>
      <c r="F447" s="74">
        <v>119.99299999999999</v>
      </c>
      <c r="G447" s="74"/>
      <c r="H447" s="74"/>
    </row>
    <row r="448" spans="1:8" ht="48">
      <c r="A448" s="20" t="s">
        <v>265</v>
      </c>
      <c r="B448" s="20" t="s">
        <v>294</v>
      </c>
      <c r="C448" s="10" t="s">
        <v>649</v>
      </c>
      <c r="D448" s="20"/>
      <c r="E448" s="48" t="s">
        <v>645</v>
      </c>
      <c r="F448" s="74">
        <f>F449</f>
        <v>310</v>
      </c>
      <c r="G448" s="74"/>
      <c r="H448" s="74"/>
    </row>
    <row r="449" spans="1:8" ht="48">
      <c r="A449" s="20" t="s">
        <v>265</v>
      </c>
      <c r="B449" s="20" t="s">
        <v>294</v>
      </c>
      <c r="C449" s="10" t="s">
        <v>649</v>
      </c>
      <c r="D449" s="29" t="s">
        <v>296</v>
      </c>
      <c r="E449" s="49" t="s">
        <v>297</v>
      </c>
      <c r="F449" s="74">
        <f>F450</f>
        <v>310</v>
      </c>
      <c r="G449" s="74"/>
      <c r="H449" s="74"/>
    </row>
    <row r="450" spans="1:8" ht="24">
      <c r="A450" s="20" t="s">
        <v>265</v>
      </c>
      <c r="B450" s="20" t="s">
        <v>294</v>
      </c>
      <c r="C450" s="10" t="s">
        <v>649</v>
      </c>
      <c r="D450" s="20">
        <v>612</v>
      </c>
      <c r="E450" s="48" t="s">
        <v>545</v>
      </c>
      <c r="F450" s="74">
        <v>310</v>
      </c>
      <c r="G450" s="74"/>
      <c r="H450" s="74"/>
    </row>
    <row r="451" spans="1:8" ht="36">
      <c r="A451" s="20" t="s">
        <v>265</v>
      </c>
      <c r="B451" s="20" t="s">
        <v>294</v>
      </c>
      <c r="C451" s="10" t="s">
        <v>425</v>
      </c>
      <c r="D451" s="20"/>
      <c r="E451" s="48" t="s">
        <v>374</v>
      </c>
      <c r="F451" s="74">
        <f>F455+F452</f>
        <v>6978.8</v>
      </c>
      <c r="G451" s="74">
        <f>G455</f>
        <v>5078</v>
      </c>
      <c r="H451" s="74">
        <f>H455</f>
        <v>5078</v>
      </c>
    </row>
    <row r="452" spans="1:8" ht="108">
      <c r="A452" s="20" t="s">
        <v>265</v>
      </c>
      <c r="B452" s="20" t="s">
        <v>294</v>
      </c>
      <c r="C452" s="10" t="s">
        <v>73</v>
      </c>
      <c r="D452" s="20"/>
      <c r="E452" s="48" t="s">
        <v>72</v>
      </c>
      <c r="F452" s="74">
        <f>F453</f>
        <v>1900.8</v>
      </c>
      <c r="G452" s="74"/>
      <c r="H452" s="74"/>
    </row>
    <row r="453" spans="1:8" ht="48">
      <c r="A453" s="20" t="s">
        <v>265</v>
      </c>
      <c r="B453" s="20" t="s">
        <v>294</v>
      </c>
      <c r="C453" s="10" t="s">
        <v>73</v>
      </c>
      <c r="D453" s="29" t="s">
        <v>296</v>
      </c>
      <c r="E453" s="49" t="s">
        <v>297</v>
      </c>
      <c r="F453" s="74">
        <f>F454</f>
        <v>1900.8</v>
      </c>
      <c r="G453" s="74"/>
      <c r="H453" s="74"/>
    </row>
    <row r="454" spans="1:8" ht="24">
      <c r="A454" s="20" t="s">
        <v>265</v>
      </c>
      <c r="B454" s="20" t="s">
        <v>294</v>
      </c>
      <c r="C454" s="10" t="s">
        <v>73</v>
      </c>
      <c r="D454" s="20">
        <v>612</v>
      </c>
      <c r="E454" s="48" t="s">
        <v>545</v>
      </c>
      <c r="F454" s="74">
        <v>1900.8</v>
      </c>
      <c r="G454" s="74"/>
      <c r="H454" s="74"/>
    </row>
    <row r="455" spans="1:8" ht="36">
      <c r="A455" s="20" t="s">
        <v>265</v>
      </c>
      <c r="B455" s="20" t="s">
        <v>294</v>
      </c>
      <c r="C455" s="10" t="s">
        <v>426</v>
      </c>
      <c r="D455" s="20"/>
      <c r="E455" s="48" t="s">
        <v>90</v>
      </c>
      <c r="F455" s="74">
        <f t="shared" ref="F455:H456" si="32">F456</f>
        <v>5078</v>
      </c>
      <c r="G455" s="74">
        <f t="shared" si="32"/>
        <v>5078</v>
      </c>
      <c r="H455" s="74">
        <f t="shared" si="32"/>
        <v>5078</v>
      </c>
    </row>
    <row r="456" spans="1:8" ht="48">
      <c r="A456" s="20" t="s">
        <v>265</v>
      </c>
      <c r="B456" s="20" t="s">
        <v>294</v>
      </c>
      <c r="C456" s="10" t="s">
        <v>426</v>
      </c>
      <c r="D456" s="29" t="s">
        <v>296</v>
      </c>
      <c r="E456" s="49" t="s">
        <v>297</v>
      </c>
      <c r="F456" s="74">
        <f t="shared" si="32"/>
        <v>5078</v>
      </c>
      <c r="G456" s="74">
        <f t="shared" si="32"/>
        <v>5078</v>
      </c>
      <c r="H456" s="74">
        <f t="shared" si="32"/>
        <v>5078</v>
      </c>
    </row>
    <row r="457" spans="1:8" ht="24">
      <c r="A457" s="20" t="s">
        <v>265</v>
      </c>
      <c r="B457" s="20" t="s">
        <v>294</v>
      </c>
      <c r="C457" s="10" t="s">
        <v>426</v>
      </c>
      <c r="D457" s="20">
        <v>612</v>
      </c>
      <c r="E457" s="48" t="s">
        <v>545</v>
      </c>
      <c r="F457" s="74">
        <v>5078</v>
      </c>
      <c r="G457" s="74">
        <v>5078</v>
      </c>
      <c r="H457" s="74">
        <v>5078</v>
      </c>
    </row>
    <row r="458" spans="1:8" ht="48">
      <c r="A458" s="20" t="s">
        <v>265</v>
      </c>
      <c r="B458" s="20" t="s">
        <v>294</v>
      </c>
      <c r="C458" s="10" t="s">
        <v>85</v>
      </c>
      <c r="D458" s="20"/>
      <c r="E458" s="48" t="s">
        <v>80</v>
      </c>
      <c r="F458" s="74">
        <f>F459+F462</f>
        <v>322</v>
      </c>
      <c r="G458" s="74"/>
      <c r="H458" s="74"/>
    </row>
    <row r="459" spans="1:8" ht="72">
      <c r="A459" s="20" t="s">
        <v>265</v>
      </c>
      <c r="B459" s="20" t="s">
        <v>294</v>
      </c>
      <c r="C459" s="10" t="s">
        <v>81</v>
      </c>
      <c r="D459" s="20"/>
      <c r="E459" s="48" t="s">
        <v>82</v>
      </c>
      <c r="F459" s="74">
        <f>F460</f>
        <v>289.8</v>
      </c>
      <c r="G459" s="74"/>
      <c r="H459" s="74"/>
    </row>
    <row r="460" spans="1:8" ht="48">
      <c r="A460" s="20" t="s">
        <v>265</v>
      </c>
      <c r="B460" s="20" t="s">
        <v>294</v>
      </c>
      <c r="C460" s="10" t="s">
        <v>81</v>
      </c>
      <c r="D460" s="29" t="s">
        <v>296</v>
      </c>
      <c r="E460" s="49" t="s">
        <v>297</v>
      </c>
      <c r="F460" s="74">
        <f>F461</f>
        <v>289.8</v>
      </c>
      <c r="G460" s="74"/>
      <c r="H460" s="74"/>
    </row>
    <row r="461" spans="1:8" ht="24">
      <c r="A461" s="20" t="s">
        <v>265</v>
      </c>
      <c r="B461" s="20" t="s">
        <v>294</v>
      </c>
      <c r="C461" s="10" t="s">
        <v>81</v>
      </c>
      <c r="D461" s="20">
        <v>612</v>
      </c>
      <c r="E461" s="48" t="s">
        <v>545</v>
      </c>
      <c r="F461" s="74">
        <v>289.8</v>
      </c>
      <c r="G461" s="74"/>
      <c r="H461" s="74"/>
    </row>
    <row r="462" spans="1:8" ht="84">
      <c r="A462" s="20" t="s">
        <v>265</v>
      </c>
      <c r="B462" s="20" t="s">
        <v>294</v>
      </c>
      <c r="C462" s="10" t="s">
        <v>84</v>
      </c>
      <c r="D462" s="20"/>
      <c r="E462" s="48" t="s">
        <v>83</v>
      </c>
      <c r="F462" s="74">
        <f>F463</f>
        <v>32.200000000000003</v>
      </c>
      <c r="G462" s="74"/>
      <c r="H462" s="74"/>
    </row>
    <row r="463" spans="1:8" ht="48">
      <c r="A463" s="20" t="s">
        <v>265</v>
      </c>
      <c r="B463" s="20" t="s">
        <v>294</v>
      </c>
      <c r="C463" s="10" t="s">
        <v>84</v>
      </c>
      <c r="D463" s="29" t="s">
        <v>296</v>
      </c>
      <c r="E463" s="49" t="s">
        <v>297</v>
      </c>
      <c r="F463" s="74">
        <f>F464</f>
        <v>32.200000000000003</v>
      </c>
      <c r="G463" s="74"/>
      <c r="H463" s="74"/>
    </row>
    <row r="464" spans="1:8" ht="24">
      <c r="A464" s="20" t="s">
        <v>265</v>
      </c>
      <c r="B464" s="20" t="s">
        <v>294</v>
      </c>
      <c r="C464" s="10" t="s">
        <v>84</v>
      </c>
      <c r="D464" s="20">
        <v>612</v>
      </c>
      <c r="E464" s="48" t="s">
        <v>545</v>
      </c>
      <c r="F464" s="74">
        <v>32.200000000000003</v>
      </c>
      <c r="G464" s="74"/>
      <c r="H464" s="74"/>
    </row>
    <row r="465" spans="1:8" ht="60">
      <c r="A465" s="20" t="s">
        <v>265</v>
      </c>
      <c r="B465" s="20" t="s">
        <v>294</v>
      </c>
      <c r="C465" s="10" t="s">
        <v>143</v>
      </c>
      <c r="D465" s="20"/>
      <c r="E465" s="48" t="s">
        <v>172</v>
      </c>
      <c r="F465" s="74">
        <f>F469+F472+F475+F466+F478</f>
        <v>21815.8</v>
      </c>
      <c r="G465" s="74">
        <f>G469+G472+G475</f>
        <v>13205</v>
      </c>
      <c r="H465" s="74">
        <f>H469+H472+H475</f>
        <v>13205</v>
      </c>
    </row>
    <row r="466" spans="1:8" ht="60">
      <c r="A466" s="20" t="s">
        <v>265</v>
      </c>
      <c r="B466" s="20" t="s">
        <v>294</v>
      </c>
      <c r="C466" s="10" t="s">
        <v>74</v>
      </c>
      <c r="D466" s="20"/>
      <c r="E466" s="48" t="s">
        <v>75</v>
      </c>
      <c r="F466" s="74">
        <f>F467</f>
        <v>7310.8</v>
      </c>
      <c r="G466" s="74"/>
      <c r="H466" s="74"/>
    </row>
    <row r="467" spans="1:8" ht="48">
      <c r="A467" s="20" t="s">
        <v>265</v>
      </c>
      <c r="B467" s="20" t="s">
        <v>294</v>
      </c>
      <c r="C467" s="10" t="s">
        <v>74</v>
      </c>
      <c r="D467" s="29" t="s">
        <v>296</v>
      </c>
      <c r="E467" s="49" t="s">
        <v>297</v>
      </c>
      <c r="F467" s="74">
        <f>F468</f>
        <v>7310.8</v>
      </c>
      <c r="G467" s="74"/>
      <c r="H467" s="74"/>
    </row>
    <row r="468" spans="1:8" ht="72">
      <c r="A468" s="20" t="s">
        <v>265</v>
      </c>
      <c r="B468" s="20" t="s">
        <v>294</v>
      </c>
      <c r="C468" s="10" t="s">
        <v>74</v>
      </c>
      <c r="D468" s="20" t="s">
        <v>398</v>
      </c>
      <c r="E468" s="48" t="s">
        <v>636</v>
      </c>
      <c r="F468" s="74">
        <v>7310.8</v>
      </c>
      <c r="G468" s="74"/>
      <c r="H468" s="74"/>
    </row>
    <row r="469" spans="1:8" ht="48">
      <c r="A469" s="20" t="s">
        <v>265</v>
      </c>
      <c r="B469" s="20" t="s">
        <v>294</v>
      </c>
      <c r="C469" s="10" t="s">
        <v>473</v>
      </c>
      <c r="D469" s="20"/>
      <c r="E469" s="48" t="s">
        <v>548</v>
      </c>
      <c r="F469" s="74">
        <f t="shared" ref="F469:H470" si="33">F470</f>
        <v>9280</v>
      </c>
      <c r="G469" s="74">
        <f t="shared" si="33"/>
        <v>9280</v>
      </c>
      <c r="H469" s="74">
        <f t="shared" si="33"/>
        <v>9280</v>
      </c>
    </row>
    <row r="470" spans="1:8" ht="48">
      <c r="A470" s="20" t="s">
        <v>265</v>
      </c>
      <c r="B470" s="20" t="s">
        <v>294</v>
      </c>
      <c r="C470" s="10" t="s">
        <v>473</v>
      </c>
      <c r="D470" s="29" t="s">
        <v>296</v>
      </c>
      <c r="E470" s="49" t="s">
        <v>297</v>
      </c>
      <c r="F470" s="74">
        <f t="shared" si="33"/>
        <v>9280</v>
      </c>
      <c r="G470" s="74">
        <f t="shared" si="33"/>
        <v>9280</v>
      </c>
      <c r="H470" s="74">
        <f t="shared" si="33"/>
        <v>9280</v>
      </c>
    </row>
    <row r="471" spans="1:8" ht="72">
      <c r="A471" s="20" t="s">
        <v>265</v>
      </c>
      <c r="B471" s="20" t="s">
        <v>294</v>
      </c>
      <c r="C471" s="10" t="s">
        <v>473</v>
      </c>
      <c r="D471" s="20" t="s">
        <v>398</v>
      </c>
      <c r="E471" s="48" t="s">
        <v>636</v>
      </c>
      <c r="F471" s="74">
        <v>9280</v>
      </c>
      <c r="G471" s="74">
        <v>9280</v>
      </c>
      <c r="H471" s="74">
        <v>9280</v>
      </c>
    </row>
    <row r="472" spans="1:8" ht="36">
      <c r="A472" s="20" t="s">
        <v>265</v>
      </c>
      <c r="B472" s="20" t="s">
        <v>294</v>
      </c>
      <c r="C472" s="10" t="s">
        <v>474</v>
      </c>
      <c r="D472" s="20"/>
      <c r="E472" s="48" t="s">
        <v>547</v>
      </c>
      <c r="F472" s="74">
        <f t="shared" ref="F472:H476" si="34">F473</f>
        <v>3199</v>
      </c>
      <c r="G472" s="74">
        <f t="shared" si="34"/>
        <v>3199</v>
      </c>
      <c r="H472" s="74">
        <f t="shared" si="34"/>
        <v>3199</v>
      </c>
    </row>
    <row r="473" spans="1:8" ht="48">
      <c r="A473" s="20" t="s">
        <v>265</v>
      </c>
      <c r="B473" s="20" t="s">
        <v>294</v>
      </c>
      <c r="C473" s="10" t="s">
        <v>474</v>
      </c>
      <c r="D473" s="29" t="s">
        <v>296</v>
      </c>
      <c r="E473" s="49" t="s">
        <v>297</v>
      </c>
      <c r="F473" s="74">
        <f t="shared" si="34"/>
        <v>3199</v>
      </c>
      <c r="G473" s="74">
        <f t="shared" si="34"/>
        <v>3199</v>
      </c>
      <c r="H473" s="74">
        <f t="shared" si="34"/>
        <v>3199</v>
      </c>
    </row>
    <row r="474" spans="1:8" ht="48">
      <c r="A474" s="20" t="s">
        <v>265</v>
      </c>
      <c r="B474" s="20" t="s">
        <v>294</v>
      </c>
      <c r="C474" s="10" t="s">
        <v>474</v>
      </c>
      <c r="D474" s="20" t="s">
        <v>398</v>
      </c>
      <c r="E474" s="48" t="s">
        <v>300</v>
      </c>
      <c r="F474" s="74">
        <v>3199</v>
      </c>
      <c r="G474" s="74">
        <v>3199</v>
      </c>
      <c r="H474" s="74">
        <v>3199</v>
      </c>
    </row>
    <row r="475" spans="1:8" ht="36">
      <c r="A475" s="20" t="s">
        <v>265</v>
      </c>
      <c r="B475" s="20" t="s">
        <v>294</v>
      </c>
      <c r="C475" s="10" t="s">
        <v>475</v>
      </c>
      <c r="D475" s="20"/>
      <c r="E475" s="48" t="s">
        <v>173</v>
      </c>
      <c r="F475" s="74">
        <f>F476</f>
        <v>726</v>
      </c>
      <c r="G475" s="74">
        <f t="shared" si="34"/>
        <v>726</v>
      </c>
      <c r="H475" s="74">
        <f t="shared" si="34"/>
        <v>726</v>
      </c>
    </row>
    <row r="476" spans="1:8" ht="48">
      <c r="A476" s="20" t="s">
        <v>265</v>
      </c>
      <c r="B476" s="20" t="s">
        <v>294</v>
      </c>
      <c r="C476" s="10" t="s">
        <v>475</v>
      </c>
      <c r="D476" s="29" t="s">
        <v>296</v>
      </c>
      <c r="E476" s="49" t="s">
        <v>297</v>
      </c>
      <c r="F476" s="74">
        <f>F477</f>
        <v>726</v>
      </c>
      <c r="G476" s="74">
        <f t="shared" si="34"/>
        <v>726</v>
      </c>
      <c r="H476" s="74">
        <f t="shared" si="34"/>
        <v>726</v>
      </c>
    </row>
    <row r="477" spans="1:8" ht="48">
      <c r="A477" s="20" t="s">
        <v>265</v>
      </c>
      <c r="B477" s="20" t="s">
        <v>294</v>
      </c>
      <c r="C477" s="10" t="s">
        <v>475</v>
      </c>
      <c r="D477" s="20" t="s">
        <v>398</v>
      </c>
      <c r="E477" s="48" t="s">
        <v>300</v>
      </c>
      <c r="F477" s="74">
        <v>726</v>
      </c>
      <c r="G477" s="74">
        <v>726</v>
      </c>
      <c r="H477" s="74">
        <v>726</v>
      </c>
    </row>
    <row r="478" spans="1:8" ht="60">
      <c r="A478" s="20" t="s">
        <v>265</v>
      </c>
      <c r="B478" s="20" t="s">
        <v>294</v>
      </c>
      <c r="C478" s="10" t="s">
        <v>289</v>
      </c>
      <c r="D478" s="20"/>
      <c r="E478" s="48" t="s">
        <v>620</v>
      </c>
      <c r="F478" s="74">
        <f>F479</f>
        <v>1300</v>
      </c>
      <c r="G478" s="74"/>
      <c r="H478" s="74"/>
    </row>
    <row r="479" spans="1:8" ht="48">
      <c r="A479" s="20" t="s">
        <v>265</v>
      </c>
      <c r="B479" s="20" t="s">
        <v>294</v>
      </c>
      <c r="C479" s="10" t="s">
        <v>289</v>
      </c>
      <c r="D479" s="29" t="s">
        <v>296</v>
      </c>
      <c r="E479" s="49" t="s">
        <v>297</v>
      </c>
      <c r="F479" s="74">
        <f>F480</f>
        <v>1300</v>
      </c>
      <c r="G479" s="74"/>
      <c r="H479" s="74"/>
    </row>
    <row r="480" spans="1:8" ht="24">
      <c r="A480" s="20" t="s">
        <v>265</v>
      </c>
      <c r="B480" s="20" t="s">
        <v>294</v>
      </c>
      <c r="C480" s="10" t="s">
        <v>289</v>
      </c>
      <c r="D480" s="20">
        <v>612</v>
      </c>
      <c r="E480" s="48" t="s">
        <v>545</v>
      </c>
      <c r="F480" s="74">
        <v>1300</v>
      </c>
      <c r="G480" s="74"/>
      <c r="H480" s="74"/>
    </row>
    <row r="481" spans="1:8" ht="36">
      <c r="A481" s="10" t="s">
        <v>265</v>
      </c>
      <c r="B481" s="10" t="s">
        <v>294</v>
      </c>
      <c r="C481" s="10" t="s">
        <v>407</v>
      </c>
      <c r="D481" s="20"/>
      <c r="E481" s="48" t="s">
        <v>97</v>
      </c>
      <c r="F481" s="74">
        <f t="shared" ref="F481:H482" si="35">F482</f>
        <v>181.5</v>
      </c>
      <c r="G481" s="74">
        <f t="shared" si="35"/>
        <v>1090</v>
      </c>
      <c r="H481" s="74">
        <f t="shared" si="35"/>
        <v>1090</v>
      </c>
    </row>
    <row r="482" spans="1:8" ht="72">
      <c r="A482" s="10" t="s">
        <v>265</v>
      </c>
      <c r="B482" s="10" t="s">
        <v>294</v>
      </c>
      <c r="C482" s="10" t="s">
        <v>412</v>
      </c>
      <c r="D482" s="20"/>
      <c r="E482" s="48" t="s">
        <v>152</v>
      </c>
      <c r="F482" s="74">
        <f t="shared" si="35"/>
        <v>181.5</v>
      </c>
      <c r="G482" s="74">
        <f t="shared" si="35"/>
        <v>1090</v>
      </c>
      <c r="H482" s="74">
        <f t="shared" si="35"/>
        <v>1090</v>
      </c>
    </row>
    <row r="483" spans="1:8" ht="60">
      <c r="A483" s="10" t="s">
        <v>265</v>
      </c>
      <c r="B483" s="10" t="s">
        <v>294</v>
      </c>
      <c r="C483" s="10" t="s">
        <v>419</v>
      </c>
      <c r="D483" s="20"/>
      <c r="E483" s="48" t="s">
        <v>153</v>
      </c>
      <c r="F483" s="74">
        <f>F484+F487</f>
        <v>181.5</v>
      </c>
      <c r="G483" s="74">
        <f>G484+G487</f>
        <v>1090</v>
      </c>
      <c r="H483" s="74">
        <f>H484+H487</f>
        <v>1090</v>
      </c>
    </row>
    <row r="484" spans="1:8" ht="48">
      <c r="A484" s="10" t="s">
        <v>265</v>
      </c>
      <c r="B484" s="10" t="s">
        <v>294</v>
      </c>
      <c r="C484" s="10" t="s">
        <v>476</v>
      </c>
      <c r="D484" s="20"/>
      <c r="E484" s="48" t="s">
        <v>376</v>
      </c>
      <c r="F484" s="74">
        <f t="shared" ref="F484:H485" si="36">F485</f>
        <v>181.5</v>
      </c>
      <c r="G484" s="74">
        <f t="shared" si="36"/>
        <v>190</v>
      </c>
      <c r="H484" s="74">
        <f t="shared" si="36"/>
        <v>190</v>
      </c>
    </row>
    <row r="485" spans="1:8" ht="48">
      <c r="A485" s="10" t="s">
        <v>265</v>
      </c>
      <c r="B485" s="10" t="s">
        <v>294</v>
      </c>
      <c r="C485" s="10" t="s">
        <v>476</v>
      </c>
      <c r="D485" s="29" t="s">
        <v>296</v>
      </c>
      <c r="E485" s="49" t="s">
        <v>297</v>
      </c>
      <c r="F485" s="74">
        <f t="shared" si="36"/>
        <v>181.5</v>
      </c>
      <c r="G485" s="74">
        <f t="shared" si="36"/>
        <v>190</v>
      </c>
      <c r="H485" s="74">
        <f t="shared" si="36"/>
        <v>190</v>
      </c>
    </row>
    <row r="486" spans="1:8" ht="24">
      <c r="A486" s="10" t="s">
        <v>265</v>
      </c>
      <c r="B486" s="10" t="s">
        <v>294</v>
      </c>
      <c r="C486" s="10" t="s">
        <v>476</v>
      </c>
      <c r="D486" s="20">
        <v>612</v>
      </c>
      <c r="E486" s="48" t="s">
        <v>545</v>
      </c>
      <c r="F486" s="74">
        <v>181.5</v>
      </c>
      <c r="G486" s="74">
        <v>190</v>
      </c>
      <c r="H486" s="74">
        <v>190</v>
      </c>
    </row>
    <row r="487" spans="1:8" ht="60">
      <c r="A487" s="10" t="s">
        <v>265</v>
      </c>
      <c r="B487" s="10" t="s">
        <v>294</v>
      </c>
      <c r="C487" s="10" t="s">
        <v>477</v>
      </c>
      <c r="D487" s="20"/>
      <c r="E487" s="48" t="s">
        <v>155</v>
      </c>
      <c r="F487" s="74">
        <f t="shared" ref="F487:H488" si="37">F488</f>
        <v>0</v>
      </c>
      <c r="G487" s="74">
        <f t="shared" si="37"/>
        <v>900</v>
      </c>
      <c r="H487" s="74">
        <f t="shared" si="37"/>
        <v>900</v>
      </c>
    </row>
    <row r="488" spans="1:8" ht="48">
      <c r="A488" s="10" t="s">
        <v>265</v>
      </c>
      <c r="B488" s="10" t="s">
        <v>294</v>
      </c>
      <c r="C488" s="10" t="s">
        <v>477</v>
      </c>
      <c r="D488" s="29" t="s">
        <v>296</v>
      </c>
      <c r="E488" s="49" t="s">
        <v>297</v>
      </c>
      <c r="F488" s="74">
        <f t="shared" si="37"/>
        <v>0</v>
      </c>
      <c r="G488" s="74">
        <f t="shared" si="37"/>
        <v>900</v>
      </c>
      <c r="H488" s="74">
        <f t="shared" si="37"/>
        <v>900</v>
      </c>
    </row>
    <row r="489" spans="1:8" ht="24">
      <c r="A489" s="10" t="s">
        <v>265</v>
      </c>
      <c r="B489" s="10" t="s">
        <v>294</v>
      </c>
      <c r="C489" s="10" t="s">
        <v>477</v>
      </c>
      <c r="D489" s="20">
        <v>612</v>
      </c>
      <c r="E489" s="48" t="s">
        <v>545</v>
      </c>
      <c r="F489" s="74"/>
      <c r="G489" s="74">
        <v>900</v>
      </c>
      <c r="H489" s="74">
        <v>900</v>
      </c>
    </row>
    <row r="490" spans="1:8" ht="36">
      <c r="A490" s="20" t="s">
        <v>265</v>
      </c>
      <c r="B490" s="20" t="s">
        <v>294</v>
      </c>
      <c r="C490" s="10" t="s">
        <v>399</v>
      </c>
      <c r="D490" s="20"/>
      <c r="E490" s="48" t="s">
        <v>330</v>
      </c>
      <c r="F490" s="74">
        <f>F491</f>
        <v>2848.09</v>
      </c>
      <c r="G490" s="74"/>
      <c r="H490" s="74"/>
    </row>
    <row r="491" spans="1:8" ht="60">
      <c r="A491" s="20" t="s">
        <v>265</v>
      </c>
      <c r="B491" s="20" t="s">
        <v>294</v>
      </c>
      <c r="C491" s="33" t="s">
        <v>405</v>
      </c>
      <c r="D491" s="20"/>
      <c r="E491" s="34" t="s">
        <v>331</v>
      </c>
      <c r="F491" s="74">
        <f>F492</f>
        <v>2848.09</v>
      </c>
      <c r="G491" s="74"/>
      <c r="H491" s="74"/>
    </row>
    <row r="492" spans="1:8" ht="48">
      <c r="A492" s="20" t="s">
        <v>265</v>
      </c>
      <c r="B492" s="20" t="s">
        <v>294</v>
      </c>
      <c r="C492" s="10" t="s">
        <v>406</v>
      </c>
      <c r="D492" s="20"/>
      <c r="E492" s="48" t="s">
        <v>332</v>
      </c>
      <c r="F492" s="74">
        <f>F493+F496+F499</f>
        <v>2848.09</v>
      </c>
      <c r="G492" s="74"/>
      <c r="H492" s="74"/>
    </row>
    <row r="493" spans="1:8" ht="48">
      <c r="A493" s="20" t="s">
        <v>265</v>
      </c>
      <c r="B493" s="20" t="s">
        <v>294</v>
      </c>
      <c r="C493" s="10" t="s">
        <v>478</v>
      </c>
      <c r="D493" s="20"/>
      <c r="E493" s="48" t="s">
        <v>333</v>
      </c>
      <c r="F493" s="74">
        <f>F494</f>
        <v>87</v>
      </c>
      <c r="G493" s="74"/>
      <c r="H493" s="74"/>
    </row>
    <row r="494" spans="1:8" ht="48">
      <c r="A494" s="20" t="s">
        <v>265</v>
      </c>
      <c r="B494" s="20" t="s">
        <v>294</v>
      </c>
      <c r="C494" s="10" t="s">
        <v>478</v>
      </c>
      <c r="D494" s="29" t="s">
        <v>296</v>
      </c>
      <c r="E494" s="49" t="s">
        <v>297</v>
      </c>
      <c r="F494" s="74">
        <f>F495</f>
        <v>87</v>
      </c>
      <c r="G494" s="74"/>
      <c r="H494" s="74"/>
    </row>
    <row r="495" spans="1:8" ht="24">
      <c r="A495" s="20" t="s">
        <v>265</v>
      </c>
      <c r="B495" s="20" t="s">
        <v>294</v>
      </c>
      <c r="C495" s="10" t="s">
        <v>478</v>
      </c>
      <c r="D495" s="20">
        <v>612</v>
      </c>
      <c r="E495" s="48" t="s">
        <v>545</v>
      </c>
      <c r="F495" s="74">
        <v>87</v>
      </c>
      <c r="G495" s="74"/>
      <c r="H495" s="74"/>
    </row>
    <row r="496" spans="1:8" ht="48">
      <c r="A496" s="20" t="s">
        <v>265</v>
      </c>
      <c r="B496" s="20" t="s">
        <v>294</v>
      </c>
      <c r="C496" s="10" t="s">
        <v>479</v>
      </c>
      <c r="D496" s="20"/>
      <c r="E496" s="48" t="s">
        <v>334</v>
      </c>
      <c r="F496" s="74">
        <f>F497</f>
        <v>105</v>
      </c>
      <c r="G496" s="74"/>
      <c r="H496" s="74"/>
    </row>
    <row r="497" spans="1:8" ht="48">
      <c r="A497" s="20" t="s">
        <v>265</v>
      </c>
      <c r="B497" s="20" t="s">
        <v>294</v>
      </c>
      <c r="C497" s="10" t="s">
        <v>479</v>
      </c>
      <c r="D497" s="29" t="s">
        <v>296</v>
      </c>
      <c r="E497" s="49" t="s">
        <v>297</v>
      </c>
      <c r="F497" s="74">
        <f>F498</f>
        <v>105</v>
      </c>
      <c r="G497" s="74"/>
      <c r="H497" s="74"/>
    </row>
    <row r="498" spans="1:8" ht="24">
      <c r="A498" s="20" t="s">
        <v>265</v>
      </c>
      <c r="B498" s="20" t="s">
        <v>294</v>
      </c>
      <c r="C498" s="10" t="s">
        <v>479</v>
      </c>
      <c r="D498" s="20">
        <v>612</v>
      </c>
      <c r="E498" s="48" t="s">
        <v>545</v>
      </c>
      <c r="F498" s="74">
        <v>105</v>
      </c>
      <c r="G498" s="74"/>
      <c r="H498" s="74"/>
    </row>
    <row r="499" spans="1:8" ht="48">
      <c r="A499" s="20" t="s">
        <v>265</v>
      </c>
      <c r="B499" s="20" t="s">
        <v>294</v>
      </c>
      <c r="C499" s="10" t="s">
        <v>480</v>
      </c>
      <c r="D499" s="20"/>
      <c r="E499" s="48" t="s">
        <v>342</v>
      </c>
      <c r="F499" s="74">
        <f>F500</f>
        <v>2656.09</v>
      </c>
      <c r="G499" s="74"/>
      <c r="H499" s="74"/>
    </row>
    <row r="500" spans="1:8" ht="48">
      <c r="A500" s="20" t="s">
        <v>265</v>
      </c>
      <c r="B500" s="20" t="s">
        <v>294</v>
      </c>
      <c r="C500" s="10" t="s">
        <v>480</v>
      </c>
      <c r="D500" s="29" t="s">
        <v>296</v>
      </c>
      <c r="E500" s="49" t="s">
        <v>297</v>
      </c>
      <c r="F500" s="74">
        <f>F501</f>
        <v>2656.09</v>
      </c>
      <c r="G500" s="74"/>
      <c r="H500" s="74"/>
    </row>
    <row r="501" spans="1:8" ht="24">
      <c r="A501" s="20" t="s">
        <v>265</v>
      </c>
      <c r="B501" s="20" t="s">
        <v>294</v>
      </c>
      <c r="C501" s="10" t="s">
        <v>480</v>
      </c>
      <c r="D501" s="20">
        <v>612</v>
      </c>
      <c r="E501" s="48" t="s">
        <v>545</v>
      </c>
      <c r="F501" s="74">
        <v>2656.09</v>
      </c>
      <c r="G501" s="74"/>
      <c r="H501" s="74"/>
    </row>
    <row r="502" spans="1:8">
      <c r="A502" s="24" t="s">
        <v>265</v>
      </c>
      <c r="B502" s="24" t="s">
        <v>320</v>
      </c>
      <c r="C502" s="24"/>
      <c r="D502" s="23"/>
      <c r="E502" s="48" t="s">
        <v>348</v>
      </c>
      <c r="F502" s="73">
        <f>F503+F540+F582+F574</f>
        <v>118694.428</v>
      </c>
      <c r="G502" s="73">
        <f>G503+G540+G582+G574</f>
        <v>102170</v>
      </c>
      <c r="H502" s="73">
        <f>H503+H540+H582+H574</f>
        <v>102360</v>
      </c>
    </row>
    <row r="503" spans="1:8" ht="24">
      <c r="A503" s="10" t="s">
        <v>265</v>
      </c>
      <c r="B503" s="10" t="s">
        <v>320</v>
      </c>
      <c r="C503" s="10" t="s">
        <v>138</v>
      </c>
      <c r="D503" s="20"/>
      <c r="E503" s="48" t="s">
        <v>111</v>
      </c>
      <c r="F503" s="74">
        <f>F504</f>
        <v>86002.308000000005</v>
      </c>
      <c r="G503" s="74">
        <f>G504</f>
        <v>76226</v>
      </c>
      <c r="H503" s="74">
        <f>H504</f>
        <v>76226</v>
      </c>
    </row>
    <row r="504" spans="1:8" ht="24">
      <c r="A504" s="10" t="s">
        <v>265</v>
      </c>
      <c r="B504" s="10" t="s">
        <v>320</v>
      </c>
      <c r="C504" s="10" t="s">
        <v>144</v>
      </c>
      <c r="D504" s="20"/>
      <c r="E504" s="48" t="s">
        <v>174</v>
      </c>
      <c r="F504" s="74">
        <f>F505+F536</f>
        <v>86002.308000000005</v>
      </c>
      <c r="G504" s="74">
        <f>G505+G536</f>
        <v>76226</v>
      </c>
      <c r="H504" s="74">
        <f>H505+H536</f>
        <v>76226</v>
      </c>
    </row>
    <row r="505" spans="1:8" ht="60">
      <c r="A505" s="10" t="s">
        <v>265</v>
      </c>
      <c r="B505" s="10" t="s">
        <v>320</v>
      </c>
      <c r="C505" s="10" t="s">
        <v>145</v>
      </c>
      <c r="D505" s="20"/>
      <c r="E505" s="48" t="s">
        <v>151</v>
      </c>
      <c r="F505" s="74">
        <f>F506+F509+F512+F518+F515+F521+F524+F527+F530+F533</f>
        <v>85240.308000000005</v>
      </c>
      <c r="G505" s="74">
        <f>G506+G509</f>
        <v>75464</v>
      </c>
      <c r="H505" s="74">
        <f>H506+H509</f>
        <v>75464</v>
      </c>
    </row>
    <row r="506" spans="1:8" ht="24">
      <c r="A506" s="10" t="s">
        <v>265</v>
      </c>
      <c r="B506" s="10" t="s">
        <v>320</v>
      </c>
      <c r="C506" s="10" t="s">
        <v>481</v>
      </c>
      <c r="D506" s="20"/>
      <c r="E506" s="48" t="s">
        <v>552</v>
      </c>
      <c r="F506" s="74">
        <f t="shared" ref="F506:H507" si="38">F507</f>
        <v>72085.8</v>
      </c>
      <c r="G506" s="74">
        <f t="shared" si="38"/>
        <v>72464</v>
      </c>
      <c r="H506" s="74">
        <f t="shared" si="38"/>
        <v>72464</v>
      </c>
    </row>
    <row r="507" spans="1:8" ht="48">
      <c r="A507" s="10" t="s">
        <v>265</v>
      </c>
      <c r="B507" s="10" t="s">
        <v>320</v>
      </c>
      <c r="C507" s="10" t="s">
        <v>481</v>
      </c>
      <c r="D507" s="29" t="s">
        <v>296</v>
      </c>
      <c r="E507" s="49" t="s">
        <v>297</v>
      </c>
      <c r="F507" s="74">
        <f t="shared" si="38"/>
        <v>72085.8</v>
      </c>
      <c r="G507" s="74">
        <f t="shared" si="38"/>
        <v>72464</v>
      </c>
      <c r="H507" s="74">
        <f t="shared" si="38"/>
        <v>72464</v>
      </c>
    </row>
    <row r="508" spans="1:8" ht="72">
      <c r="A508" s="10" t="s">
        <v>265</v>
      </c>
      <c r="B508" s="10" t="s">
        <v>320</v>
      </c>
      <c r="C508" s="10" t="s">
        <v>481</v>
      </c>
      <c r="D508" s="20" t="s">
        <v>398</v>
      </c>
      <c r="E508" s="48" t="s">
        <v>636</v>
      </c>
      <c r="F508" s="74">
        <v>72085.8</v>
      </c>
      <c r="G508" s="74">
        <v>72464</v>
      </c>
      <c r="H508" s="74">
        <v>72464</v>
      </c>
    </row>
    <row r="509" spans="1:8" ht="48">
      <c r="A509" s="10" t="s">
        <v>265</v>
      </c>
      <c r="B509" s="10" t="s">
        <v>320</v>
      </c>
      <c r="C509" s="10" t="s">
        <v>482</v>
      </c>
      <c r="D509" s="20"/>
      <c r="E509" s="48" t="s">
        <v>381</v>
      </c>
      <c r="F509" s="74">
        <f t="shared" ref="F509:H510" si="39">F510</f>
        <v>1729.577</v>
      </c>
      <c r="G509" s="74">
        <f t="shared" si="39"/>
        <v>3000</v>
      </c>
      <c r="H509" s="74">
        <f t="shared" si="39"/>
        <v>3000</v>
      </c>
    </row>
    <row r="510" spans="1:8" ht="48">
      <c r="A510" s="10" t="s">
        <v>265</v>
      </c>
      <c r="B510" s="10" t="s">
        <v>320</v>
      </c>
      <c r="C510" s="10" t="s">
        <v>482</v>
      </c>
      <c r="D510" s="29" t="s">
        <v>296</v>
      </c>
      <c r="E510" s="49" t="s">
        <v>297</v>
      </c>
      <c r="F510" s="74">
        <f>F511</f>
        <v>1729.577</v>
      </c>
      <c r="G510" s="74">
        <f t="shared" si="39"/>
        <v>3000</v>
      </c>
      <c r="H510" s="74">
        <v>3000</v>
      </c>
    </row>
    <row r="511" spans="1:8" ht="24">
      <c r="A511" s="10" t="s">
        <v>265</v>
      </c>
      <c r="B511" s="10" t="s">
        <v>320</v>
      </c>
      <c r="C511" s="10" t="s">
        <v>482</v>
      </c>
      <c r="D511" s="20">
        <v>612</v>
      </c>
      <c r="E511" s="48" t="s">
        <v>545</v>
      </c>
      <c r="F511" s="74">
        <v>1729.577</v>
      </c>
      <c r="G511" s="74">
        <v>3000</v>
      </c>
      <c r="H511" s="74">
        <v>3000</v>
      </c>
    </row>
    <row r="512" spans="1:8" ht="48">
      <c r="A512" s="10" t="s">
        <v>265</v>
      </c>
      <c r="B512" s="10" t="s">
        <v>320</v>
      </c>
      <c r="C512" s="10" t="s">
        <v>571</v>
      </c>
      <c r="D512" s="20"/>
      <c r="E512" s="48" t="s">
        <v>572</v>
      </c>
      <c r="F512" s="74">
        <f>F513</f>
        <v>1445.3309999999999</v>
      </c>
      <c r="G512" s="74"/>
      <c r="H512" s="74"/>
    </row>
    <row r="513" spans="1:8" ht="48">
      <c r="A513" s="10" t="s">
        <v>265</v>
      </c>
      <c r="B513" s="10" t="s">
        <v>320</v>
      </c>
      <c r="C513" s="10" t="s">
        <v>571</v>
      </c>
      <c r="D513" s="29" t="s">
        <v>296</v>
      </c>
      <c r="E513" s="49" t="s">
        <v>297</v>
      </c>
      <c r="F513" s="74">
        <f>F514</f>
        <v>1445.3309999999999</v>
      </c>
      <c r="G513" s="74"/>
      <c r="H513" s="74"/>
    </row>
    <row r="514" spans="1:8" ht="24">
      <c r="A514" s="10" t="s">
        <v>265</v>
      </c>
      <c r="B514" s="10" t="s">
        <v>320</v>
      </c>
      <c r="C514" s="10" t="s">
        <v>571</v>
      </c>
      <c r="D514" s="20">
        <v>612</v>
      </c>
      <c r="E514" s="48" t="s">
        <v>545</v>
      </c>
      <c r="F514" s="74">
        <v>1445.3309999999999</v>
      </c>
      <c r="G514" s="74"/>
      <c r="H514" s="74"/>
    </row>
    <row r="515" spans="1:8" ht="36">
      <c r="A515" s="10" t="s">
        <v>265</v>
      </c>
      <c r="B515" s="10" t="s">
        <v>320</v>
      </c>
      <c r="C515" s="10" t="s">
        <v>586</v>
      </c>
      <c r="D515" s="20"/>
      <c r="E515" s="48" t="s">
        <v>585</v>
      </c>
      <c r="F515" s="74">
        <f>F516</f>
        <v>147.6</v>
      </c>
      <c r="G515" s="74"/>
      <c r="H515" s="74"/>
    </row>
    <row r="516" spans="1:8" ht="48">
      <c r="A516" s="10" t="s">
        <v>265</v>
      </c>
      <c r="B516" s="10" t="s">
        <v>320</v>
      </c>
      <c r="C516" s="10" t="s">
        <v>586</v>
      </c>
      <c r="D516" s="29" t="s">
        <v>296</v>
      </c>
      <c r="E516" s="49" t="s">
        <v>297</v>
      </c>
      <c r="F516" s="74">
        <f>F517</f>
        <v>147.6</v>
      </c>
      <c r="G516" s="74"/>
      <c r="H516" s="74"/>
    </row>
    <row r="517" spans="1:8" ht="24">
      <c r="A517" s="10" t="s">
        <v>265</v>
      </c>
      <c r="B517" s="10" t="s">
        <v>320</v>
      </c>
      <c r="C517" s="10" t="s">
        <v>586</v>
      </c>
      <c r="D517" s="20">
        <v>612</v>
      </c>
      <c r="E517" s="48" t="s">
        <v>545</v>
      </c>
      <c r="F517" s="74">
        <v>147.6</v>
      </c>
      <c r="G517" s="74"/>
      <c r="H517" s="74"/>
    </row>
    <row r="518" spans="1:8" ht="36">
      <c r="A518" s="10" t="s">
        <v>265</v>
      </c>
      <c r="B518" s="10" t="s">
        <v>320</v>
      </c>
      <c r="C518" s="10" t="s">
        <v>583</v>
      </c>
      <c r="D518" s="20"/>
      <c r="E518" s="48" t="s">
        <v>584</v>
      </c>
      <c r="F518" s="74">
        <f>F519</f>
        <v>111</v>
      </c>
      <c r="G518" s="74"/>
      <c r="H518" s="74"/>
    </row>
    <row r="519" spans="1:8" ht="48">
      <c r="A519" s="10" t="s">
        <v>265</v>
      </c>
      <c r="B519" s="10" t="s">
        <v>320</v>
      </c>
      <c r="C519" s="10" t="s">
        <v>583</v>
      </c>
      <c r="D519" s="29" t="s">
        <v>296</v>
      </c>
      <c r="E519" s="49" t="s">
        <v>297</v>
      </c>
      <c r="F519" s="74">
        <f>F520</f>
        <v>111</v>
      </c>
      <c r="G519" s="74"/>
      <c r="H519" s="74"/>
    </row>
    <row r="520" spans="1:8" ht="24">
      <c r="A520" s="10" t="s">
        <v>265</v>
      </c>
      <c r="B520" s="10" t="s">
        <v>320</v>
      </c>
      <c r="C520" s="10" t="s">
        <v>583</v>
      </c>
      <c r="D520" s="20">
        <v>612</v>
      </c>
      <c r="E520" s="48" t="s">
        <v>545</v>
      </c>
      <c r="F520" s="74">
        <v>111</v>
      </c>
      <c r="G520" s="74"/>
      <c r="H520" s="74"/>
    </row>
    <row r="521" spans="1:8" ht="48">
      <c r="A521" s="10" t="s">
        <v>265</v>
      </c>
      <c r="B521" s="10" t="s">
        <v>320</v>
      </c>
      <c r="C521" s="10" t="s">
        <v>211</v>
      </c>
      <c r="D521" s="20"/>
      <c r="E521" s="48" t="s">
        <v>360</v>
      </c>
      <c r="F521" s="74">
        <f>F522</f>
        <v>6445.7</v>
      </c>
      <c r="G521" s="74"/>
      <c r="H521" s="74"/>
    </row>
    <row r="522" spans="1:8" ht="48">
      <c r="A522" s="10" t="s">
        <v>265</v>
      </c>
      <c r="B522" s="10" t="s">
        <v>320</v>
      </c>
      <c r="C522" s="10" t="s">
        <v>211</v>
      </c>
      <c r="D522" s="29" t="s">
        <v>296</v>
      </c>
      <c r="E522" s="49" t="s">
        <v>297</v>
      </c>
      <c r="F522" s="74">
        <f>F523</f>
        <v>6445.7</v>
      </c>
      <c r="G522" s="74"/>
      <c r="H522" s="74"/>
    </row>
    <row r="523" spans="1:8" ht="72">
      <c r="A523" s="10" t="s">
        <v>265</v>
      </c>
      <c r="B523" s="10" t="s">
        <v>320</v>
      </c>
      <c r="C523" s="10" t="s">
        <v>211</v>
      </c>
      <c r="D523" s="20" t="s">
        <v>398</v>
      </c>
      <c r="E523" s="48" t="s">
        <v>636</v>
      </c>
      <c r="F523" s="74">
        <v>6445.7</v>
      </c>
      <c r="G523" s="74"/>
      <c r="H523" s="74"/>
    </row>
    <row r="524" spans="1:8" ht="60">
      <c r="A524" s="10" t="s">
        <v>265</v>
      </c>
      <c r="B524" s="10" t="s">
        <v>320</v>
      </c>
      <c r="C524" s="10" t="s">
        <v>212</v>
      </c>
      <c r="D524" s="20"/>
      <c r="E524" s="48" t="s">
        <v>361</v>
      </c>
      <c r="F524" s="74">
        <f>F525</f>
        <v>451.2</v>
      </c>
      <c r="G524" s="74"/>
      <c r="H524" s="74"/>
    </row>
    <row r="525" spans="1:8" ht="48">
      <c r="A525" s="10" t="s">
        <v>265</v>
      </c>
      <c r="B525" s="10" t="s">
        <v>320</v>
      </c>
      <c r="C525" s="10" t="s">
        <v>212</v>
      </c>
      <c r="D525" s="29" t="s">
        <v>296</v>
      </c>
      <c r="E525" s="49" t="s">
        <v>297</v>
      </c>
      <c r="F525" s="74">
        <f>F526</f>
        <v>451.2</v>
      </c>
      <c r="G525" s="74"/>
      <c r="H525" s="74"/>
    </row>
    <row r="526" spans="1:8" ht="72">
      <c r="A526" s="10" t="s">
        <v>265</v>
      </c>
      <c r="B526" s="10" t="s">
        <v>320</v>
      </c>
      <c r="C526" s="10" t="s">
        <v>212</v>
      </c>
      <c r="D526" s="20" t="s">
        <v>398</v>
      </c>
      <c r="E526" s="48" t="s">
        <v>636</v>
      </c>
      <c r="F526" s="74">
        <v>451.2</v>
      </c>
      <c r="G526" s="74"/>
      <c r="H526" s="74"/>
    </row>
    <row r="527" spans="1:8" ht="72">
      <c r="A527" s="10" t="s">
        <v>265</v>
      </c>
      <c r="B527" s="10" t="s">
        <v>320</v>
      </c>
      <c r="C527" s="10" t="s">
        <v>632</v>
      </c>
      <c r="D527" s="20"/>
      <c r="E527" s="48" t="s">
        <v>595</v>
      </c>
      <c r="F527" s="74">
        <v>2267.4</v>
      </c>
      <c r="G527" s="74"/>
      <c r="H527" s="74"/>
    </row>
    <row r="528" spans="1:8" ht="48">
      <c r="A528" s="10" t="s">
        <v>265</v>
      </c>
      <c r="B528" s="10" t="s">
        <v>320</v>
      </c>
      <c r="C528" s="10" t="s">
        <v>632</v>
      </c>
      <c r="D528" s="29" t="s">
        <v>296</v>
      </c>
      <c r="E528" s="49" t="s">
        <v>297</v>
      </c>
      <c r="F528" s="74">
        <f>F529</f>
        <v>2267.4</v>
      </c>
      <c r="G528" s="74"/>
      <c r="H528" s="74"/>
    </row>
    <row r="529" spans="1:8" ht="48">
      <c r="A529" s="10" t="s">
        <v>265</v>
      </c>
      <c r="B529" s="10" t="s">
        <v>320</v>
      </c>
      <c r="C529" s="10" t="s">
        <v>632</v>
      </c>
      <c r="D529" s="20" t="s">
        <v>398</v>
      </c>
      <c r="E529" s="48" t="s">
        <v>300</v>
      </c>
      <c r="F529" s="74">
        <v>2267.4</v>
      </c>
      <c r="G529" s="74"/>
      <c r="H529" s="74"/>
    </row>
    <row r="530" spans="1:8" ht="72">
      <c r="A530" s="10" t="s">
        <v>265</v>
      </c>
      <c r="B530" s="10" t="s">
        <v>320</v>
      </c>
      <c r="C530" s="10" t="s">
        <v>631</v>
      </c>
      <c r="D530" s="20"/>
      <c r="E530" s="48" t="s">
        <v>596</v>
      </c>
      <c r="F530" s="74">
        <f>F531</f>
        <v>226.7</v>
      </c>
      <c r="G530" s="74"/>
      <c r="H530" s="74"/>
    </row>
    <row r="531" spans="1:8" ht="48">
      <c r="A531" s="10" t="s">
        <v>265</v>
      </c>
      <c r="B531" s="10" t="s">
        <v>320</v>
      </c>
      <c r="C531" s="10" t="s">
        <v>631</v>
      </c>
      <c r="D531" s="29" t="s">
        <v>296</v>
      </c>
      <c r="E531" s="49" t="s">
        <v>297</v>
      </c>
      <c r="F531" s="74">
        <f>F532</f>
        <v>226.7</v>
      </c>
      <c r="G531" s="74"/>
      <c r="H531" s="74"/>
    </row>
    <row r="532" spans="1:8" ht="72">
      <c r="A532" s="10" t="s">
        <v>265</v>
      </c>
      <c r="B532" s="10" t="s">
        <v>320</v>
      </c>
      <c r="C532" s="10" t="s">
        <v>631</v>
      </c>
      <c r="D532" s="20" t="s">
        <v>398</v>
      </c>
      <c r="E532" s="48" t="s">
        <v>636</v>
      </c>
      <c r="F532" s="74">
        <v>226.7</v>
      </c>
      <c r="G532" s="74"/>
      <c r="H532" s="74"/>
    </row>
    <row r="533" spans="1:8" ht="48">
      <c r="A533" s="10" t="s">
        <v>265</v>
      </c>
      <c r="B533" s="10" t="s">
        <v>320</v>
      </c>
      <c r="C533" s="10" t="s">
        <v>650</v>
      </c>
      <c r="D533" s="20"/>
      <c r="E533" s="48" t="s">
        <v>645</v>
      </c>
      <c r="F533" s="74">
        <f>F534</f>
        <v>330</v>
      </c>
      <c r="G533" s="74"/>
      <c r="H533" s="74"/>
    </row>
    <row r="534" spans="1:8" ht="48">
      <c r="A534" s="10" t="s">
        <v>265</v>
      </c>
      <c r="B534" s="10" t="s">
        <v>320</v>
      </c>
      <c r="C534" s="10" t="s">
        <v>650</v>
      </c>
      <c r="D534" s="29" t="s">
        <v>296</v>
      </c>
      <c r="E534" s="49" t="s">
        <v>297</v>
      </c>
      <c r="F534" s="74">
        <f>F535</f>
        <v>330</v>
      </c>
      <c r="G534" s="74"/>
      <c r="H534" s="74"/>
    </row>
    <row r="535" spans="1:8" ht="24">
      <c r="A535" s="10" t="s">
        <v>265</v>
      </c>
      <c r="B535" s="10" t="s">
        <v>320</v>
      </c>
      <c r="C535" s="10" t="s">
        <v>650</v>
      </c>
      <c r="D535" s="20">
        <v>612</v>
      </c>
      <c r="E535" s="48" t="s">
        <v>545</v>
      </c>
      <c r="F535" s="74">
        <v>330</v>
      </c>
      <c r="G535" s="74"/>
      <c r="H535" s="74"/>
    </row>
    <row r="536" spans="1:8" ht="36">
      <c r="A536" s="10" t="s">
        <v>265</v>
      </c>
      <c r="B536" s="10" t="s">
        <v>320</v>
      </c>
      <c r="C536" s="10" t="s">
        <v>522</v>
      </c>
      <c r="D536" s="20"/>
      <c r="E536" s="91" t="s">
        <v>175</v>
      </c>
      <c r="F536" s="74">
        <f>F537</f>
        <v>762</v>
      </c>
      <c r="G536" s="74">
        <f t="shared" ref="G536:H538" si="40">G537</f>
        <v>762</v>
      </c>
      <c r="H536" s="74">
        <f t="shared" si="40"/>
        <v>762</v>
      </c>
    </row>
    <row r="537" spans="1:8" ht="48">
      <c r="A537" s="10" t="s">
        <v>265</v>
      </c>
      <c r="B537" s="10" t="s">
        <v>320</v>
      </c>
      <c r="C537" s="10" t="s">
        <v>483</v>
      </c>
      <c r="D537" s="20"/>
      <c r="E537" s="91" t="s">
        <v>208</v>
      </c>
      <c r="F537" s="74">
        <f>F538</f>
        <v>762</v>
      </c>
      <c r="G537" s="74">
        <f t="shared" si="40"/>
        <v>762</v>
      </c>
      <c r="H537" s="74">
        <f t="shared" si="40"/>
        <v>762</v>
      </c>
    </row>
    <row r="538" spans="1:8" ht="48">
      <c r="A538" s="10" t="s">
        <v>265</v>
      </c>
      <c r="B538" s="10" t="s">
        <v>320</v>
      </c>
      <c r="C538" s="10" t="s">
        <v>483</v>
      </c>
      <c r="D538" s="29" t="s">
        <v>296</v>
      </c>
      <c r="E538" s="92" t="s">
        <v>297</v>
      </c>
      <c r="F538" s="74">
        <f>F539</f>
        <v>762</v>
      </c>
      <c r="G538" s="74">
        <f t="shared" si="40"/>
        <v>762</v>
      </c>
      <c r="H538" s="74">
        <f t="shared" si="40"/>
        <v>762</v>
      </c>
    </row>
    <row r="539" spans="1:8" ht="72">
      <c r="A539" s="10" t="s">
        <v>265</v>
      </c>
      <c r="B539" s="10" t="s">
        <v>320</v>
      </c>
      <c r="C539" s="10" t="s">
        <v>483</v>
      </c>
      <c r="D539" s="20" t="s">
        <v>398</v>
      </c>
      <c r="E539" s="48" t="s">
        <v>636</v>
      </c>
      <c r="F539" s="74">
        <v>762</v>
      </c>
      <c r="G539" s="74">
        <v>762</v>
      </c>
      <c r="H539" s="74">
        <v>762</v>
      </c>
    </row>
    <row r="540" spans="1:8" ht="36">
      <c r="A540" s="20" t="s">
        <v>265</v>
      </c>
      <c r="B540" s="10" t="s">
        <v>320</v>
      </c>
      <c r="C540" s="10" t="s">
        <v>133</v>
      </c>
      <c r="D540" s="20"/>
      <c r="E540" s="48" t="s">
        <v>191</v>
      </c>
      <c r="F540" s="74">
        <f t="shared" ref="F540:H541" si="41">F541</f>
        <v>31464.62</v>
      </c>
      <c r="G540" s="74">
        <f t="shared" si="41"/>
        <v>25944</v>
      </c>
      <c r="H540" s="74">
        <f t="shared" si="41"/>
        <v>25944</v>
      </c>
    </row>
    <row r="541" spans="1:8" ht="36">
      <c r="A541" s="20" t="s">
        <v>265</v>
      </c>
      <c r="B541" s="10" t="s">
        <v>320</v>
      </c>
      <c r="C541" s="10" t="s">
        <v>134</v>
      </c>
      <c r="D541" s="20"/>
      <c r="E541" s="48" t="s">
        <v>344</v>
      </c>
      <c r="F541" s="74">
        <f>F542</f>
        <v>31464.62</v>
      </c>
      <c r="G541" s="74">
        <f t="shared" si="41"/>
        <v>25944</v>
      </c>
      <c r="H541" s="74">
        <f t="shared" si="41"/>
        <v>25944</v>
      </c>
    </row>
    <row r="542" spans="1:8" ht="36">
      <c r="A542" s="20" t="s">
        <v>265</v>
      </c>
      <c r="B542" s="10" t="s">
        <v>320</v>
      </c>
      <c r="C542" s="10" t="s">
        <v>38</v>
      </c>
      <c r="D542" s="20"/>
      <c r="E542" s="48" t="s">
        <v>345</v>
      </c>
      <c r="F542" s="74">
        <f>F543+F547+F554+F558+F550+F566+F562+F570</f>
        <v>31464.62</v>
      </c>
      <c r="G542" s="74">
        <f>G543+G547</f>
        <v>25944</v>
      </c>
      <c r="H542" s="74">
        <f>H543+H547</f>
        <v>25944</v>
      </c>
    </row>
    <row r="543" spans="1:8" ht="24">
      <c r="A543" s="20" t="s">
        <v>265</v>
      </c>
      <c r="B543" s="10" t="s">
        <v>320</v>
      </c>
      <c r="C543" s="10" t="s">
        <v>484</v>
      </c>
      <c r="D543" s="20"/>
      <c r="E543" s="48" t="s">
        <v>386</v>
      </c>
      <c r="F543" s="74">
        <f>F544</f>
        <v>25678.300000000003</v>
      </c>
      <c r="G543" s="74">
        <f>G544</f>
        <v>25944</v>
      </c>
      <c r="H543" s="74">
        <f>H544</f>
        <v>25944</v>
      </c>
    </row>
    <row r="544" spans="1:8" ht="48">
      <c r="A544" s="20" t="s">
        <v>265</v>
      </c>
      <c r="B544" s="10" t="s">
        <v>320</v>
      </c>
      <c r="C544" s="10" t="s">
        <v>484</v>
      </c>
      <c r="D544" s="29" t="s">
        <v>296</v>
      </c>
      <c r="E544" s="49" t="s">
        <v>297</v>
      </c>
      <c r="F544" s="74">
        <f>F545+F546</f>
        <v>25678.300000000003</v>
      </c>
      <c r="G544" s="74">
        <f>G545+G546</f>
        <v>25944</v>
      </c>
      <c r="H544" s="74">
        <f>H545+H546</f>
        <v>25944</v>
      </c>
    </row>
    <row r="545" spans="1:8" ht="72">
      <c r="A545" s="20" t="s">
        <v>265</v>
      </c>
      <c r="B545" s="10" t="s">
        <v>320</v>
      </c>
      <c r="C545" s="10" t="s">
        <v>484</v>
      </c>
      <c r="D545" s="20" t="s">
        <v>299</v>
      </c>
      <c r="E545" s="48" t="s">
        <v>636</v>
      </c>
      <c r="F545" s="74">
        <v>13967.1</v>
      </c>
      <c r="G545" s="74">
        <v>14063</v>
      </c>
      <c r="H545" s="74">
        <v>14063</v>
      </c>
    </row>
    <row r="546" spans="1:8" ht="72">
      <c r="A546" s="20" t="s">
        <v>265</v>
      </c>
      <c r="B546" s="10" t="s">
        <v>320</v>
      </c>
      <c r="C546" s="10" t="s">
        <v>484</v>
      </c>
      <c r="D546" s="20" t="s">
        <v>301</v>
      </c>
      <c r="E546" s="48" t="s">
        <v>635</v>
      </c>
      <c r="F546" s="74">
        <v>11711.2</v>
      </c>
      <c r="G546" s="74">
        <v>11881</v>
      </c>
      <c r="H546" s="74">
        <v>11881</v>
      </c>
    </row>
    <row r="547" spans="1:8" ht="48">
      <c r="A547" s="20" t="s">
        <v>265</v>
      </c>
      <c r="B547" s="10" t="s">
        <v>320</v>
      </c>
      <c r="C547" s="10" t="s">
        <v>485</v>
      </c>
      <c r="D547" s="20"/>
      <c r="E547" s="48" t="s">
        <v>179</v>
      </c>
      <c r="F547" s="74">
        <f t="shared" ref="F547:H548" si="42">F548</f>
        <v>39</v>
      </c>
      <c r="G547" s="74">
        <f t="shared" si="42"/>
        <v>0</v>
      </c>
      <c r="H547" s="74">
        <f t="shared" si="42"/>
        <v>0</v>
      </c>
    </row>
    <row r="548" spans="1:8" ht="48">
      <c r="A548" s="20" t="s">
        <v>265</v>
      </c>
      <c r="B548" s="10" t="s">
        <v>320</v>
      </c>
      <c r="C548" s="10" t="s">
        <v>485</v>
      </c>
      <c r="D548" s="29" t="s">
        <v>296</v>
      </c>
      <c r="E548" s="49" t="s">
        <v>297</v>
      </c>
      <c r="F548" s="74">
        <f>F549</f>
        <v>39</v>
      </c>
      <c r="G548" s="74">
        <f t="shared" si="42"/>
        <v>0</v>
      </c>
      <c r="H548" s="74">
        <f t="shared" si="42"/>
        <v>0</v>
      </c>
    </row>
    <row r="549" spans="1:8" ht="24">
      <c r="A549" s="20" t="s">
        <v>265</v>
      </c>
      <c r="B549" s="10" t="s">
        <v>320</v>
      </c>
      <c r="C549" s="10" t="s">
        <v>485</v>
      </c>
      <c r="D549" s="20">
        <v>622</v>
      </c>
      <c r="E549" s="48" t="s">
        <v>356</v>
      </c>
      <c r="F549" s="74">
        <v>39</v>
      </c>
      <c r="G549" s="74"/>
      <c r="H549" s="74"/>
    </row>
    <row r="550" spans="1:8" ht="60">
      <c r="A550" s="20" t="s">
        <v>265</v>
      </c>
      <c r="B550" s="10" t="s">
        <v>320</v>
      </c>
      <c r="C550" s="10" t="s">
        <v>283</v>
      </c>
      <c r="D550" s="20"/>
      <c r="E550" s="48" t="s">
        <v>284</v>
      </c>
      <c r="F550" s="74">
        <f>F551</f>
        <v>234.92</v>
      </c>
      <c r="G550" s="74"/>
      <c r="H550" s="74"/>
    </row>
    <row r="551" spans="1:8" ht="48">
      <c r="A551" s="20" t="s">
        <v>265</v>
      </c>
      <c r="B551" s="10" t="s">
        <v>320</v>
      </c>
      <c r="C551" s="10" t="s">
        <v>283</v>
      </c>
      <c r="D551" s="29" t="s">
        <v>296</v>
      </c>
      <c r="E551" s="49" t="s">
        <v>297</v>
      </c>
      <c r="F551" s="74">
        <f>F552+F553</f>
        <v>234.92</v>
      </c>
      <c r="G551" s="74"/>
      <c r="H551" s="74"/>
    </row>
    <row r="552" spans="1:8" ht="24">
      <c r="A552" s="20" t="s">
        <v>265</v>
      </c>
      <c r="B552" s="10" t="s">
        <v>320</v>
      </c>
      <c r="C552" s="10" t="s">
        <v>283</v>
      </c>
      <c r="D552" s="20">
        <v>612</v>
      </c>
      <c r="E552" s="48" t="s">
        <v>545</v>
      </c>
      <c r="F552" s="74">
        <v>60.82</v>
      </c>
      <c r="G552" s="74"/>
      <c r="H552" s="74"/>
    </row>
    <row r="553" spans="1:8" ht="24">
      <c r="A553" s="20" t="s">
        <v>265</v>
      </c>
      <c r="B553" s="10" t="s">
        <v>320</v>
      </c>
      <c r="C553" s="10" t="s">
        <v>283</v>
      </c>
      <c r="D553" s="20">
        <v>622</v>
      </c>
      <c r="E553" s="48" t="s">
        <v>356</v>
      </c>
      <c r="F553" s="74">
        <v>174.1</v>
      </c>
      <c r="G553" s="74"/>
      <c r="H553" s="74"/>
    </row>
    <row r="554" spans="1:8" ht="48">
      <c r="A554" s="20" t="s">
        <v>265</v>
      </c>
      <c r="B554" s="10" t="s">
        <v>320</v>
      </c>
      <c r="C554" s="10" t="s">
        <v>359</v>
      </c>
      <c r="D554" s="20"/>
      <c r="E554" s="48" t="s">
        <v>360</v>
      </c>
      <c r="F554" s="74">
        <f>F555</f>
        <v>4582.1000000000004</v>
      </c>
      <c r="G554" s="74"/>
      <c r="H554" s="74"/>
    </row>
    <row r="555" spans="1:8" ht="48">
      <c r="A555" s="20" t="s">
        <v>265</v>
      </c>
      <c r="B555" s="10" t="s">
        <v>320</v>
      </c>
      <c r="C555" s="10" t="s">
        <v>359</v>
      </c>
      <c r="D555" s="29" t="s">
        <v>296</v>
      </c>
      <c r="E555" s="49" t="s">
        <v>297</v>
      </c>
      <c r="F555" s="74">
        <f>F556+F557</f>
        <v>4582.1000000000004</v>
      </c>
      <c r="G555" s="74"/>
      <c r="H555" s="74"/>
    </row>
    <row r="556" spans="1:8" ht="72">
      <c r="A556" s="20" t="s">
        <v>265</v>
      </c>
      <c r="B556" s="10" t="s">
        <v>320</v>
      </c>
      <c r="C556" s="10" t="s">
        <v>359</v>
      </c>
      <c r="D556" s="20" t="s">
        <v>299</v>
      </c>
      <c r="E556" s="48" t="s">
        <v>636</v>
      </c>
      <c r="F556" s="74">
        <v>2156.1</v>
      </c>
      <c r="G556" s="74"/>
      <c r="H556" s="74"/>
    </row>
    <row r="557" spans="1:8" ht="72">
      <c r="A557" s="20" t="s">
        <v>265</v>
      </c>
      <c r="B557" s="10" t="s">
        <v>320</v>
      </c>
      <c r="C557" s="10" t="s">
        <v>359</v>
      </c>
      <c r="D557" s="20" t="s">
        <v>301</v>
      </c>
      <c r="E557" s="48" t="s">
        <v>635</v>
      </c>
      <c r="F557" s="74">
        <v>2426</v>
      </c>
      <c r="G557" s="74"/>
      <c r="H557" s="74"/>
    </row>
    <row r="558" spans="1:8" ht="60">
      <c r="A558" s="20" t="s">
        <v>265</v>
      </c>
      <c r="B558" s="10" t="s">
        <v>320</v>
      </c>
      <c r="C558" s="10" t="s">
        <v>362</v>
      </c>
      <c r="D558" s="20"/>
      <c r="E558" s="48" t="s">
        <v>361</v>
      </c>
      <c r="F558" s="74">
        <f>F559</f>
        <v>320.70000000000005</v>
      </c>
      <c r="G558" s="74"/>
      <c r="H558" s="74"/>
    </row>
    <row r="559" spans="1:8" ht="48">
      <c r="A559" s="20" t="s">
        <v>265</v>
      </c>
      <c r="B559" s="10" t="s">
        <v>320</v>
      </c>
      <c r="C559" s="10" t="s">
        <v>362</v>
      </c>
      <c r="D559" s="29" t="s">
        <v>296</v>
      </c>
      <c r="E559" s="49" t="s">
        <v>297</v>
      </c>
      <c r="F559" s="74">
        <f>F560+F561</f>
        <v>320.70000000000005</v>
      </c>
      <c r="G559" s="74"/>
      <c r="H559" s="74"/>
    </row>
    <row r="560" spans="1:8" ht="72">
      <c r="A560" s="20" t="s">
        <v>265</v>
      </c>
      <c r="B560" s="10" t="s">
        <v>320</v>
      </c>
      <c r="C560" s="10" t="s">
        <v>362</v>
      </c>
      <c r="D560" s="20" t="s">
        <v>299</v>
      </c>
      <c r="E560" s="48" t="s">
        <v>636</v>
      </c>
      <c r="F560" s="74">
        <v>150.9</v>
      </c>
      <c r="G560" s="74"/>
      <c r="H560" s="74"/>
    </row>
    <row r="561" spans="1:8" ht="48">
      <c r="A561" s="20" t="s">
        <v>265</v>
      </c>
      <c r="B561" s="10" t="s">
        <v>320</v>
      </c>
      <c r="C561" s="10" t="s">
        <v>362</v>
      </c>
      <c r="D561" s="20" t="s">
        <v>301</v>
      </c>
      <c r="E561" s="48" t="s">
        <v>302</v>
      </c>
      <c r="F561" s="74">
        <v>169.8</v>
      </c>
      <c r="G561" s="74"/>
      <c r="H561" s="74"/>
    </row>
    <row r="562" spans="1:8" ht="72">
      <c r="A562" s="20" t="s">
        <v>265</v>
      </c>
      <c r="B562" s="10" t="s">
        <v>320</v>
      </c>
      <c r="C562" s="10" t="s">
        <v>598</v>
      </c>
      <c r="D562" s="20"/>
      <c r="E562" s="48" t="s">
        <v>595</v>
      </c>
      <c r="F562" s="74">
        <f>F563</f>
        <v>463.3</v>
      </c>
      <c r="G562" s="74"/>
      <c r="H562" s="74"/>
    </row>
    <row r="563" spans="1:8" ht="48">
      <c r="A563" s="20" t="s">
        <v>265</v>
      </c>
      <c r="B563" s="10" t="s">
        <v>320</v>
      </c>
      <c r="C563" s="10" t="s">
        <v>598</v>
      </c>
      <c r="D563" s="29" t="s">
        <v>296</v>
      </c>
      <c r="E563" s="49" t="s">
        <v>297</v>
      </c>
      <c r="F563" s="74">
        <f>F564+F565</f>
        <v>463.3</v>
      </c>
      <c r="G563" s="74"/>
      <c r="H563" s="74"/>
    </row>
    <row r="564" spans="1:8" ht="72">
      <c r="A564" s="20" t="s">
        <v>265</v>
      </c>
      <c r="B564" s="10" t="s">
        <v>320</v>
      </c>
      <c r="C564" s="10" t="s">
        <v>598</v>
      </c>
      <c r="D564" s="20" t="s">
        <v>299</v>
      </c>
      <c r="E564" s="48" t="s">
        <v>636</v>
      </c>
      <c r="F564" s="74">
        <v>270.46300000000002</v>
      </c>
      <c r="G564" s="74"/>
      <c r="H564" s="74"/>
    </row>
    <row r="565" spans="1:8" ht="72">
      <c r="A565" s="20" t="s">
        <v>265</v>
      </c>
      <c r="B565" s="10" t="s">
        <v>320</v>
      </c>
      <c r="C565" s="10" t="s">
        <v>598</v>
      </c>
      <c r="D565" s="20" t="s">
        <v>301</v>
      </c>
      <c r="E565" s="48" t="s">
        <v>635</v>
      </c>
      <c r="F565" s="74">
        <v>192.83699999999999</v>
      </c>
      <c r="G565" s="74"/>
      <c r="H565" s="74"/>
    </row>
    <row r="566" spans="1:8" ht="72">
      <c r="A566" s="20" t="s">
        <v>265</v>
      </c>
      <c r="B566" s="10" t="s">
        <v>320</v>
      </c>
      <c r="C566" s="10" t="s">
        <v>597</v>
      </c>
      <c r="D566" s="20"/>
      <c r="E566" s="48" t="s">
        <v>596</v>
      </c>
      <c r="F566" s="74">
        <f>F567</f>
        <v>46.3</v>
      </c>
      <c r="G566" s="74"/>
      <c r="H566" s="74"/>
    </row>
    <row r="567" spans="1:8" ht="48">
      <c r="A567" s="20" t="s">
        <v>265</v>
      </c>
      <c r="B567" s="10" t="s">
        <v>320</v>
      </c>
      <c r="C567" s="10" t="s">
        <v>597</v>
      </c>
      <c r="D567" s="29" t="s">
        <v>296</v>
      </c>
      <c r="E567" s="49" t="s">
        <v>297</v>
      </c>
      <c r="F567" s="74">
        <f>F568+F569</f>
        <v>46.3</v>
      </c>
      <c r="G567" s="74"/>
      <c r="H567" s="74"/>
    </row>
    <row r="568" spans="1:8" ht="48">
      <c r="A568" s="20" t="s">
        <v>265</v>
      </c>
      <c r="B568" s="10" t="s">
        <v>320</v>
      </c>
      <c r="C568" s="10" t="s">
        <v>597</v>
      </c>
      <c r="D568" s="20" t="s">
        <v>299</v>
      </c>
      <c r="E568" s="48" t="s">
        <v>300</v>
      </c>
      <c r="F568" s="74">
        <v>26.948</v>
      </c>
      <c r="G568" s="74"/>
      <c r="H568" s="74"/>
    </row>
    <row r="569" spans="1:8" ht="72">
      <c r="A569" s="20" t="s">
        <v>265</v>
      </c>
      <c r="B569" s="10" t="s">
        <v>320</v>
      </c>
      <c r="C569" s="10" t="s">
        <v>597</v>
      </c>
      <c r="D569" s="20" t="s">
        <v>301</v>
      </c>
      <c r="E569" s="48" t="s">
        <v>635</v>
      </c>
      <c r="F569" s="74">
        <v>19.352</v>
      </c>
      <c r="G569" s="74"/>
      <c r="H569" s="74"/>
    </row>
    <row r="570" spans="1:8" ht="48">
      <c r="A570" s="20" t="s">
        <v>265</v>
      </c>
      <c r="B570" s="10" t="s">
        <v>320</v>
      </c>
      <c r="C570" s="10" t="s">
        <v>647</v>
      </c>
      <c r="D570" s="20"/>
      <c r="E570" s="48" t="s">
        <v>645</v>
      </c>
      <c r="F570" s="74">
        <f>F571</f>
        <v>100</v>
      </c>
      <c r="G570" s="74"/>
      <c r="H570" s="74"/>
    </row>
    <row r="571" spans="1:8" ht="48">
      <c r="A571" s="20" t="s">
        <v>265</v>
      </c>
      <c r="B571" s="10" t="s">
        <v>320</v>
      </c>
      <c r="C571" s="10" t="s">
        <v>647</v>
      </c>
      <c r="D571" s="29" t="s">
        <v>296</v>
      </c>
      <c r="E571" s="49" t="s">
        <v>297</v>
      </c>
      <c r="F571" s="74">
        <f>F572</f>
        <v>100</v>
      </c>
      <c r="G571" s="74"/>
      <c r="H571" s="74"/>
    </row>
    <row r="572" spans="1:8" ht="24">
      <c r="A572" s="20" t="s">
        <v>265</v>
      </c>
      <c r="B572" s="10" t="s">
        <v>320</v>
      </c>
      <c r="C572" s="10" t="s">
        <v>647</v>
      </c>
      <c r="D572" s="20">
        <v>622</v>
      </c>
      <c r="E572" s="48" t="s">
        <v>356</v>
      </c>
      <c r="F572" s="74">
        <v>100</v>
      </c>
      <c r="G572" s="74"/>
      <c r="H572" s="74"/>
    </row>
    <row r="573" spans="1:8" ht="36">
      <c r="A573" s="20" t="s">
        <v>265</v>
      </c>
      <c r="B573" s="10" t="s">
        <v>320</v>
      </c>
      <c r="C573" s="10" t="s">
        <v>407</v>
      </c>
      <c r="D573" s="20"/>
      <c r="E573" s="48" t="s">
        <v>97</v>
      </c>
      <c r="F573" s="74">
        <f>F574</f>
        <v>912.5</v>
      </c>
      <c r="G573" s="74">
        <f>G574</f>
        <v>0</v>
      </c>
      <c r="H573" s="74">
        <f>H574</f>
        <v>190</v>
      </c>
    </row>
    <row r="574" spans="1:8" ht="72">
      <c r="A574" s="20" t="s">
        <v>265</v>
      </c>
      <c r="B574" s="10" t="s">
        <v>320</v>
      </c>
      <c r="C574" s="10" t="s">
        <v>412</v>
      </c>
      <c r="D574" s="20"/>
      <c r="E574" s="48" t="s">
        <v>152</v>
      </c>
      <c r="F574" s="74">
        <f t="shared" ref="F574:H576" si="43">F575</f>
        <v>912.5</v>
      </c>
      <c r="G574" s="74">
        <f t="shared" si="43"/>
        <v>0</v>
      </c>
      <c r="H574" s="74">
        <f t="shared" si="43"/>
        <v>190</v>
      </c>
    </row>
    <row r="575" spans="1:8" ht="60">
      <c r="A575" s="20" t="s">
        <v>265</v>
      </c>
      <c r="B575" s="10" t="s">
        <v>320</v>
      </c>
      <c r="C575" s="10" t="s">
        <v>419</v>
      </c>
      <c r="D575" s="20"/>
      <c r="E575" s="48" t="s">
        <v>153</v>
      </c>
      <c r="F575" s="74">
        <f>F576+F579</f>
        <v>912.5</v>
      </c>
      <c r="G575" s="74">
        <f>G576</f>
        <v>0</v>
      </c>
      <c r="H575" s="74">
        <f>H576</f>
        <v>190</v>
      </c>
    </row>
    <row r="576" spans="1:8" ht="48">
      <c r="A576" s="20" t="s">
        <v>265</v>
      </c>
      <c r="B576" s="10" t="s">
        <v>320</v>
      </c>
      <c r="C576" s="10" t="s">
        <v>486</v>
      </c>
      <c r="D576" s="20"/>
      <c r="E576" s="48" t="s">
        <v>156</v>
      </c>
      <c r="F576" s="74">
        <f t="shared" si="43"/>
        <v>0</v>
      </c>
      <c r="G576" s="74">
        <f t="shared" si="43"/>
        <v>0</v>
      </c>
      <c r="H576" s="74">
        <f t="shared" si="43"/>
        <v>190</v>
      </c>
    </row>
    <row r="577" spans="1:8" ht="48">
      <c r="A577" s="20" t="s">
        <v>265</v>
      </c>
      <c r="B577" s="10" t="s">
        <v>320</v>
      </c>
      <c r="C577" s="10" t="s">
        <v>486</v>
      </c>
      <c r="D577" s="29" t="s">
        <v>296</v>
      </c>
      <c r="E577" s="49" t="s">
        <v>297</v>
      </c>
      <c r="F577" s="74"/>
      <c r="G577" s="74"/>
      <c r="H577" s="74">
        <f>H578</f>
        <v>190</v>
      </c>
    </row>
    <row r="578" spans="1:8" ht="24">
      <c r="A578" s="20" t="s">
        <v>265</v>
      </c>
      <c r="B578" s="10" t="s">
        <v>320</v>
      </c>
      <c r="C578" s="10" t="s">
        <v>486</v>
      </c>
      <c r="D578" s="20">
        <v>612</v>
      </c>
      <c r="E578" s="48" t="s">
        <v>545</v>
      </c>
      <c r="F578" s="74"/>
      <c r="G578" s="71"/>
      <c r="H578" s="97">
        <v>190</v>
      </c>
    </row>
    <row r="579" spans="1:8" ht="60">
      <c r="A579" s="10" t="s">
        <v>265</v>
      </c>
      <c r="B579" s="10" t="s">
        <v>320</v>
      </c>
      <c r="C579" s="10" t="s">
        <v>487</v>
      </c>
      <c r="D579" s="20"/>
      <c r="E579" s="48" t="s">
        <v>154</v>
      </c>
      <c r="F579" s="74">
        <f t="shared" ref="F579:H580" si="44">F580</f>
        <v>912.5</v>
      </c>
      <c r="G579" s="74">
        <f t="shared" si="44"/>
        <v>0</v>
      </c>
      <c r="H579" s="74">
        <f t="shared" si="44"/>
        <v>0</v>
      </c>
    </row>
    <row r="580" spans="1:8" ht="48">
      <c r="A580" s="10" t="s">
        <v>265</v>
      </c>
      <c r="B580" s="10" t="s">
        <v>320</v>
      </c>
      <c r="C580" s="10" t="s">
        <v>487</v>
      </c>
      <c r="D580" s="29" t="s">
        <v>296</v>
      </c>
      <c r="E580" s="49" t="s">
        <v>297</v>
      </c>
      <c r="F580" s="74">
        <f t="shared" si="44"/>
        <v>912.5</v>
      </c>
      <c r="G580" s="74">
        <f t="shared" si="44"/>
        <v>0</v>
      </c>
      <c r="H580" s="74">
        <f t="shared" si="44"/>
        <v>0</v>
      </c>
    </row>
    <row r="581" spans="1:8" ht="24">
      <c r="A581" s="10" t="s">
        <v>265</v>
      </c>
      <c r="B581" s="10" t="s">
        <v>320</v>
      </c>
      <c r="C581" s="10" t="s">
        <v>487</v>
      </c>
      <c r="D581" s="20">
        <v>612</v>
      </c>
      <c r="E581" s="48" t="s">
        <v>545</v>
      </c>
      <c r="F581" s="74">
        <v>912.5</v>
      </c>
      <c r="G581" s="74"/>
      <c r="H581" s="74"/>
    </row>
    <row r="582" spans="1:8" ht="36">
      <c r="A582" s="10" t="s">
        <v>265</v>
      </c>
      <c r="B582" s="10" t="s">
        <v>320</v>
      </c>
      <c r="C582" s="10" t="s">
        <v>399</v>
      </c>
      <c r="D582" s="20"/>
      <c r="E582" s="48" t="s">
        <v>330</v>
      </c>
      <c r="F582" s="74">
        <f>F583</f>
        <v>315</v>
      </c>
      <c r="G582" s="74"/>
      <c r="H582" s="74"/>
    </row>
    <row r="583" spans="1:8" ht="60">
      <c r="A583" s="10" t="s">
        <v>265</v>
      </c>
      <c r="B583" s="10" t="s">
        <v>320</v>
      </c>
      <c r="C583" s="33" t="s">
        <v>405</v>
      </c>
      <c r="D583" s="20"/>
      <c r="E583" s="34" t="s">
        <v>331</v>
      </c>
      <c r="F583" s="74">
        <f>F584</f>
        <v>315</v>
      </c>
      <c r="G583" s="74"/>
      <c r="H583" s="74"/>
    </row>
    <row r="584" spans="1:8" ht="48">
      <c r="A584" s="10" t="s">
        <v>265</v>
      </c>
      <c r="B584" s="10" t="s">
        <v>320</v>
      </c>
      <c r="C584" s="10" t="s">
        <v>406</v>
      </c>
      <c r="D584" s="20"/>
      <c r="E584" s="48" t="s">
        <v>332</v>
      </c>
      <c r="F584" s="74">
        <f>F585+F588</f>
        <v>315</v>
      </c>
      <c r="G584" s="74"/>
      <c r="H584" s="74"/>
    </row>
    <row r="585" spans="1:8" ht="36">
      <c r="A585" s="10" t="s">
        <v>265</v>
      </c>
      <c r="B585" s="10" t="s">
        <v>320</v>
      </c>
      <c r="C585" s="10" t="s">
        <v>488</v>
      </c>
      <c r="D585" s="20"/>
      <c r="E585" s="48" t="s">
        <v>250</v>
      </c>
      <c r="F585" s="74">
        <f>F586</f>
        <v>285</v>
      </c>
      <c r="G585" s="74"/>
      <c r="H585" s="74"/>
    </row>
    <row r="586" spans="1:8" ht="48">
      <c r="A586" s="10" t="s">
        <v>265</v>
      </c>
      <c r="B586" s="10" t="s">
        <v>320</v>
      </c>
      <c r="C586" s="10" t="s">
        <v>488</v>
      </c>
      <c r="D586" s="29" t="s">
        <v>296</v>
      </c>
      <c r="E586" s="49" t="s">
        <v>297</v>
      </c>
      <c r="F586" s="74">
        <f>F587</f>
        <v>285</v>
      </c>
      <c r="G586" s="74"/>
      <c r="H586" s="74"/>
    </row>
    <row r="587" spans="1:8" ht="24">
      <c r="A587" s="10" t="s">
        <v>265</v>
      </c>
      <c r="B587" s="10" t="s">
        <v>320</v>
      </c>
      <c r="C587" s="10" t="s">
        <v>488</v>
      </c>
      <c r="D587" s="20">
        <v>612</v>
      </c>
      <c r="E587" s="48" t="s">
        <v>545</v>
      </c>
      <c r="F587" s="74">
        <v>285</v>
      </c>
      <c r="G587" s="74"/>
      <c r="H587" s="74"/>
    </row>
    <row r="588" spans="1:8" ht="48">
      <c r="A588" s="10" t="s">
        <v>265</v>
      </c>
      <c r="B588" s="10" t="s">
        <v>320</v>
      </c>
      <c r="C588" s="10" t="s">
        <v>491</v>
      </c>
      <c r="D588" s="20"/>
      <c r="E588" s="48" t="s">
        <v>252</v>
      </c>
      <c r="F588" s="74">
        <f>F589</f>
        <v>30</v>
      </c>
      <c r="G588" s="74"/>
      <c r="H588" s="74"/>
    </row>
    <row r="589" spans="1:8" ht="48">
      <c r="A589" s="10" t="s">
        <v>265</v>
      </c>
      <c r="B589" s="10" t="s">
        <v>320</v>
      </c>
      <c r="C589" s="10" t="s">
        <v>491</v>
      </c>
      <c r="D589" s="29" t="s">
        <v>296</v>
      </c>
      <c r="E589" s="49" t="s">
        <v>297</v>
      </c>
      <c r="F589" s="74">
        <f>F590</f>
        <v>30</v>
      </c>
      <c r="G589" s="74"/>
      <c r="H589" s="74"/>
    </row>
    <row r="590" spans="1:8" ht="24">
      <c r="A590" s="10" t="s">
        <v>265</v>
      </c>
      <c r="B590" s="10" t="s">
        <v>320</v>
      </c>
      <c r="C590" s="10" t="s">
        <v>491</v>
      </c>
      <c r="D590" s="20">
        <v>612</v>
      </c>
      <c r="E590" s="48" t="s">
        <v>545</v>
      </c>
      <c r="F590" s="74">
        <v>30</v>
      </c>
      <c r="G590" s="74"/>
      <c r="H590" s="74"/>
    </row>
    <row r="591" spans="1:8" ht="36">
      <c r="A591" s="23" t="s">
        <v>265</v>
      </c>
      <c r="B591" s="23" t="s">
        <v>26</v>
      </c>
      <c r="C591" s="10"/>
      <c r="D591" s="20"/>
      <c r="E591" s="48" t="s">
        <v>358</v>
      </c>
      <c r="F591" s="73">
        <f>F592+F598</f>
        <v>524</v>
      </c>
      <c r="G591" s="73">
        <f>G592+G598</f>
        <v>524</v>
      </c>
      <c r="H591" s="73">
        <f>H592+H598</f>
        <v>524</v>
      </c>
    </row>
    <row r="592" spans="1:8" ht="24">
      <c r="A592" s="20" t="s">
        <v>265</v>
      </c>
      <c r="B592" s="20" t="s">
        <v>26</v>
      </c>
      <c r="C592" s="10" t="s">
        <v>138</v>
      </c>
      <c r="D592" s="20"/>
      <c r="E592" s="48" t="s">
        <v>397</v>
      </c>
      <c r="F592" s="74">
        <f>F593</f>
        <v>500</v>
      </c>
      <c r="G592" s="74">
        <f>G593</f>
        <v>500</v>
      </c>
      <c r="H592" s="74">
        <f>H593</f>
        <v>500</v>
      </c>
    </row>
    <row r="593" spans="1:8" ht="36">
      <c r="A593" s="20" t="s">
        <v>265</v>
      </c>
      <c r="B593" s="20" t="s">
        <v>26</v>
      </c>
      <c r="C593" s="10" t="s">
        <v>146</v>
      </c>
      <c r="D593" s="29"/>
      <c r="E593" s="48" t="s">
        <v>314</v>
      </c>
      <c r="F593" s="74">
        <f>F595</f>
        <v>500</v>
      </c>
      <c r="G593" s="74">
        <f>G595</f>
        <v>500</v>
      </c>
      <c r="H593" s="74">
        <f>H595</f>
        <v>500</v>
      </c>
    </row>
    <row r="594" spans="1:8" ht="48">
      <c r="A594" s="20" t="s">
        <v>265</v>
      </c>
      <c r="B594" s="20" t="s">
        <v>26</v>
      </c>
      <c r="C594" s="10" t="s">
        <v>147</v>
      </c>
      <c r="D594" s="29"/>
      <c r="E594" s="48" t="s">
        <v>150</v>
      </c>
      <c r="F594" s="74">
        <f>F595</f>
        <v>500</v>
      </c>
      <c r="G594" s="74">
        <f t="shared" ref="G594:H596" si="45">G595</f>
        <v>500</v>
      </c>
      <c r="H594" s="74">
        <f t="shared" si="45"/>
        <v>500</v>
      </c>
    </row>
    <row r="595" spans="1:8" ht="36">
      <c r="A595" s="20" t="s">
        <v>265</v>
      </c>
      <c r="B595" s="20" t="s">
        <v>26</v>
      </c>
      <c r="C595" s="10" t="s">
        <v>492</v>
      </c>
      <c r="D595" s="30"/>
      <c r="E595" s="50" t="s">
        <v>114</v>
      </c>
      <c r="F595" s="74">
        <f>F596</f>
        <v>500</v>
      </c>
      <c r="G595" s="74">
        <f t="shared" si="45"/>
        <v>500</v>
      </c>
      <c r="H595" s="74">
        <f t="shared" si="45"/>
        <v>500</v>
      </c>
    </row>
    <row r="596" spans="1:8" ht="48">
      <c r="A596" s="20" t="s">
        <v>265</v>
      </c>
      <c r="B596" s="20" t="s">
        <v>26</v>
      </c>
      <c r="C596" s="10" t="s">
        <v>492</v>
      </c>
      <c r="D596" s="29" t="s">
        <v>296</v>
      </c>
      <c r="E596" s="49" t="s">
        <v>297</v>
      </c>
      <c r="F596" s="74">
        <f>F597</f>
        <v>500</v>
      </c>
      <c r="G596" s="74">
        <f t="shared" si="45"/>
        <v>500</v>
      </c>
      <c r="H596" s="74">
        <f t="shared" si="45"/>
        <v>500</v>
      </c>
    </row>
    <row r="597" spans="1:8" ht="48">
      <c r="A597" s="20" t="s">
        <v>265</v>
      </c>
      <c r="B597" s="20" t="s">
        <v>26</v>
      </c>
      <c r="C597" s="10" t="s">
        <v>492</v>
      </c>
      <c r="D597" s="20" t="s">
        <v>299</v>
      </c>
      <c r="E597" s="48" t="s">
        <v>300</v>
      </c>
      <c r="F597" s="74">
        <v>500</v>
      </c>
      <c r="G597" s="74">
        <v>500</v>
      </c>
      <c r="H597" s="74">
        <v>500</v>
      </c>
    </row>
    <row r="598" spans="1:8" ht="36">
      <c r="A598" s="20" t="s">
        <v>265</v>
      </c>
      <c r="B598" s="20" t="s">
        <v>26</v>
      </c>
      <c r="C598" s="10" t="s">
        <v>133</v>
      </c>
      <c r="D598" s="20"/>
      <c r="E598" s="48" t="s">
        <v>191</v>
      </c>
      <c r="F598" s="74">
        <f>F599</f>
        <v>24</v>
      </c>
      <c r="G598" s="74">
        <f>G599</f>
        <v>24</v>
      </c>
      <c r="H598" s="74">
        <f>H599</f>
        <v>24</v>
      </c>
    </row>
    <row r="599" spans="1:8" ht="36">
      <c r="A599" s="20" t="s">
        <v>265</v>
      </c>
      <c r="B599" s="20" t="s">
        <v>26</v>
      </c>
      <c r="C599" s="10" t="s">
        <v>134</v>
      </c>
      <c r="D599" s="20"/>
      <c r="E599" s="48" t="s">
        <v>344</v>
      </c>
      <c r="F599" s="74">
        <f>F601</f>
        <v>24</v>
      </c>
      <c r="G599" s="74">
        <f>G601</f>
        <v>24</v>
      </c>
      <c r="H599" s="74">
        <f>H601</f>
        <v>24</v>
      </c>
    </row>
    <row r="600" spans="1:8" ht="36">
      <c r="A600" s="20" t="s">
        <v>265</v>
      </c>
      <c r="B600" s="20" t="s">
        <v>26</v>
      </c>
      <c r="C600" s="10" t="s">
        <v>38</v>
      </c>
      <c r="D600" s="20"/>
      <c r="E600" s="48" t="s">
        <v>315</v>
      </c>
      <c r="F600" s="74">
        <f t="shared" ref="F600:H602" si="46">F601</f>
        <v>24</v>
      </c>
      <c r="G600" s="74">
        <f t="shared" si="46"/>
        <v>24</v>
      </c>
      <c r="H600" s="74">
        <f t="shared" si="46"/>
        <v>24</v>
      </c>
    </row>
    <row r="601" spans="1:8" ht="36">
      <c r="A601" s="20" t="s">
        <v>265</v>
      </c>
      <c r="B601" s="20" t="s">
        <v>26</v>
      </c>
      <c r="C601" s="10" t="s">
        <v>51</v>
      </c>
      <c r="D601" s="30"/>
      <c r="E601" s="48" t="s">
        <v>358</v>
      </c>
      <c r="F601" s="74">
        <f t="shared" si="46"/>
        <v>24</v>
      </c>
      <c r="G601" s="74">
        <f t="shared" si="46"/>
        <v>24</v>
      </c>
      <c r="H601" s="74">
        <f t="shared" si="46"/>
        <v>24</v>
      </c>
    </row>
    <row r="602" spans="1:8" ht="48">
      <c r="A602" s="20" t="s">
        <v>265</v>
      </c>
      <c r="B602" s="20" t="s">
        <v>26</v>
      </c>
      <c r="C602" s="10" t="s">
        <v>51</v>
      </c>
      <c r="D602" s="29" t="s">
        <v>296</v>
      </c>
      <c r="E602" s="49" t="s">
        <v>297</v>
      </c>
      <c r="F602" s="74">
        <f>F603</f>
        <v>24</v>
      </c>
      <c r="G602" s="74">
        <f t="shared" si="46"/>
        <v>24</v>
      </c>
      <c r="H602" s="74">
        <f t="shared" si="46"/>
        <v>24</v>
      </c>
    </row>
    <row r="603" spans="1:8" ht="48">
      <c r="A603" s="20" t="s">
        <v>265</v>
      </c>
      <c r="B603" s="20" t="s">
        <v>26</v>
      </c>
      <c r="C603" s="10" t="s">
        <v>51</v>
      </c>
      <c r="D603" s="20" t="s">
        <v>299</v>
      </c>
      <c r="E603" s="48" t="s">
        <v>300</v>
      </c>
      <c r="F603" s="74">
        <v>24</v>
      </c>
      <c r="G603" s="74">
        <v>24</v>
      </c>
      <c r="H603" s="74">
        <v>24</v>
      </c>
    </row>
    <row r="604" spans="1:8">
      <c r="A604" s="23" t="s">
        <v>265</v>
      </c>
      <c r="B604" s="23" t="s">
        <v>265</v>
      </c>
      <c r="C604" s="10"/>
      <c r="D604" s="20"/>
      <c r="E604" s="48" t="s">
        <v>309</v>
      </c>
      <c r="F604" s="73">
        <f>F605+F614</f>
        <v>15513.264000000001</v>
      </c>
      <c r="G604" s="73">
        <f>G605+G614</f>
        <v>9320</v>
      </c>
      <c r="H604" s="73">
        <f>H605+H614</f>
        <v>9320</v>
      </c>
    </row>
    <row r="605" spans="1:8" ht="24">
      <c r="A605" s="20" t="s">
        <v>265</v>
      </c>
      <c r="B605" s="20" t="s">
        <v>265</v>
      </c>
      <c r="C605" s="10" t="s">
        <v>138</v>
      </c>
      <c r="D605" s="20"/>
      <c r="E605" s="48" t="s">
        <v>111</v>
      </c>
      <c r="F605" s="74">
        <f>F606</f>
        <v>11174.6</v>
      </c>
      <c r="G605" s="74">
        <f>G606</f>
        <v>5117</v>
      </c>
      <c r="H605" s="74">
        <f>H606</f>
        <v>5117</v>
      </c>
    </row>
    <row r="606" spans="1:8" ht="36">
      <c r="A606" s="20" t="s">
        <v>265</v>
      </c>
      <c r="B606" s="20" t="s">
        <v>265</v>
      </c>
      <c r="C606" s="10" t="s">
        <v>393</v>
      </c>
      <c r="D606" s="20"/>
      <c r="E606" s="48" t="s">
        <v>395</v>
      </c>
      <c r="F606" s="74">
        <f>F607</f>
        <v>11174.6</v>
      </c>
      <c r="G606" s="74">
        <f>G611</f>
        <v>5117</v>
      </c>
      <c r="H606" s="74">
        <f>H611</f>
        <v>5117</v>
      </c>
    </row>
    <row r="607" spans="1:8" ht="36">
      <c r="A607" s="20" t="s">
        <v>265</v>
      </c>
      <c r="B607" s="20" t="s">
        <v>265</v>
      </c>
      <c r="C607" s="10" t="s">
        <v>394</v>
      </c>
      <c r="D607" s="20"/>
      <c r="E607" s="48" t="s">
        <v>396</v>
      </c>
      <c r="F607" s="74">
        <f>F611+F608</f>
        <v>11174.6</v>
      </c>
      <c r="G607" s="74">
        <f>G611</f>
        <v>5117</v>
      </c>
      <c r="H607" s="74">
        <f>H611</f>
        <v>5117</v>
      </c>
    </row>
    <row r="608" spans="1:8" ht="36">
      <c r="A608" s="20" t="s">
        <v>265</v>
      </c>
      <c r="B608" s="20" t="s">
        <v>265</v>
      </c>
      <c r="C608" s="10" t="s">
        <v>76</v>
      </c>
      <c r="D608" s="20"/>
      <c r="E608" s="48" t="s">
        <v>77</v>
      </c>
      <c r="F608" s="74">
        <f>F609</f>
        <v>6057.6</v>
      </c>
      <c r="G608" s="74"/>
      <c r="H608" s="74"/>
    </row>
    <row r="609" spans="1:8" ht="48">
      <c r="A609" s="20" t="s">
        <v>265</v>
      </c>
      <c r="B609" s="20" t="s">
        <v>265</v>
      </c>
      <c r="C609" s="10" t="s">
        <v>76</v>
      </c>
      <c r="D609" s="29" t="s">
        <v>296</v>
      </c>
      <c r="E609" s="49" t="s">
        <v>297</v>
      </c>
      <c r="F609" s="74">
        <f>F610</f>
        <v>6057.6</v>
      </c>
      <c r="G609" s="74"/>
      <c r="H609" s="74"/>
    </row>
    <row r="610" spans="1:8" ht="48">
      <c r="A610" s="20" t="s">
        <v>265</v>
      </c>
      <c r="B610" s="20" t="s">
        <v>265</v>
      </c>
      <c r="C610" s="10" t="s">
        <v>76</v>
      </c>
      <c r="D610" s="20" t="s">
        <v>398</v>
      </c>
      <c r="E610" s="48" t="s">
        <v>300</v>
      </c>
      <c r="F610" s="74">
        <v>6057.6</v>
      </c>
      <c r="G610" s="74"/>
      <c r="H610" s="74"/>
    </row>
    <row r="611" spans="1:8" ht="24">
      <c r="A611" s="20" t="s">
        <v>265</v>
      </c>
      <c r="B611" s="20" t="s">
        <v>265</v>
      </c>
      <c r="C611" s="10" t="s">
        <v>493</v>
      </c>
      <c r="D611" s="20"/>
      <c r="E611" s="48" t="s">
        <v>115</v>
      </c>
      <c r="F611" s="74">
        <f t="shared" ref="F611:H612" si="47">F612</f>
        <v>5117</v>
      </c>
      <c r="G611" s="74">
        <f t="shared" si="47"/>
        <v>5117</v>
      </c>
      <c r="H611" s="74">
        <f t="shared" si="47"/>
        <v>5117</v>
      </c>
    </row>
    <row r="612" spans="1:8" ht="48">
      <c r="A612" s="20" t="s">
        <v>265</v>
      </c>
      <c r="B612" s="20" t="s">
        <v>265</v>
      </c>
      <c r="C612" s="10" t="s">
        <v>493</v>
      </c>
      <c r="D612" s="29" t="s">
        <v>296</v>
      </c>
      <c r="E612" s="49" t="s">
        <v>297</v>
      </c>
      <c r="F612" s="74">
        <f t="shared" si="47"/>
        <v>5117</v>
      </c>
      <c r="G612" s="74">
        <f t="shared" si="47"/>
        <v>5117</v>
      </c>
      <c r="H612" s="74">
        <f t="shared" si="47"/>
        <v>5117</v>
      </c>
    </row>
    <row r="613" spans="1:8" ht="48">
      <c r="A613" s="20" t="s">
        <v>265</v>
      </c>
      <c r="B613" s="20" t="s">
        <v>265</v>
      </c>
      <c r="C613" s="10" t="s">
        <v>493</v>
      </c>
      <c r="D613" s="20" t="s">
        <v>398</v>
      </c>
      <c r="E613" s="48" t="s">
        <v>300</v>
      </c>
      <c r="F613" s="74">
        <v>5117</v>
      </c>
      <c r="G613" s="74">
        <v>5117</v>
      </c>
      <c r="H613" s="74">
        <v>5117</v>
      </c>
    </row>
    <row r="614" spans="1:8" ht="24">
      <c r="A614" s="10" t="s">
        <v>265</v>
      </c>
      <c r="B614" s="10" t="s">
        <v>265</v>
      </c>
      <c r="C614" s="10" t="s">
        <v>411</v>
      </c>
      <c r="D614" s="10"/>
      <c r="E614" s="48" t="s">
        <v>107</v>
      </c>
      <c r="F614" s="74">
        <f>F615</f>
        <v>4338.6640000000007</v>
      </c>
      <c r="G614" s="74">
        <f>G615</f>
        <v>4203</v>
      </c>
      <c r="H614" s="74">
        <f>H615</f>
        <v>4203</v>
      </c>
    </row>
    <row r="615" spans="1:8" ht="60">
      <c r="A615" s="10" t="s">
        <v>265</v>
      </c>
      <c r="B615" s="10" t="s">
        <v>265</v>
      </c>
      <c r="C615" s="10" t="s">
        <v>539</v>
      </c>
      <c r="D615" s="10"/>
      <c r="E615" s="48" t="s">
        <v>429</v>
      </c>
      <c r="F615" s="71">
        <f>F616+F626</f>
        <v>4338.6640000000007</v>
      </c>
      <c r="G615" s="71">
        <f>G616+G626</f>
        <v>4203</v>
      </c>
      <c r="H615" s="71">
        <f>H616+H626</f>
        <v>4203</v>
      </c>
    </row>
    <row r="616" spans="1:8" ht="96">
      <c r="A616" s="10" t="s">
        <v>265</v>
      </c>
      <c r="B616" s="10" t="s">
        <v>265</v>
      </c>
      <c r="C616" s="10" t="s">
        <v>540</v>
      </c>
      <c r="D616" s="10"/>
      <c r="E616" s="48" t="s">
        <v>223</v>
      </c>
      <c r="F616" s="71">
        <f>F617+F620+F623</f>
        <v>856.86400000000003</v>
      </c>
      <c r="G616" s="71">
        <f>G617+G620+G623</f>
        <v>749</v>
      </c>
      <c r="H616" s="71">
        <f>H617+H620+H623</f>
        <v>749</v>
      </c>
    </row>
    <row r="617" spans="1:8" ht="144">
      <c r="A617" s="10" t="s">
        <v>265</v>
      </c>
      <c r="B617" s="10" t="s">
        <v>265</v>
      </c>
      <c r="C617" s="10" t="s">
        <v>494</v>
      </c>
      <c r="D617" s="10"/>
      <c r="E617" s="48" t="s">
        <v>313</v>
      </c>
      <c r="F617" s="71">
        <f t="shared" ref="F617:H618" si="48">F618</f>
        <v>558.36400000000003</v>
      </c>
      <c r="G617" s="71">
        <f t="shared" si="48"/>
        <v>450.5</v>
      </c>
      <c r="H617" s="71">
        <f t="shared" si="48"/>
        <v>450.5</v>
      </c>
    </row>
    <row r="618" spans="1:8" ht="48">
      <c r="A618" s="10" t="s">
        <v>265</v>
      </c>
      <c r="B618" s="10" t="s">
        <v>265</v>
      </c>
      <c r="C618" s="10" t="s">
        <v>494</v>
      </c>
      <c r="D618" s="32" t="s">
        <v>296</v>
      </c>
      <c r="E618" s="49" t="s">
        <v>297</v>
      </c>
      <c r="F618" s="71">
        <f t="shared" si="48"/>
        <v>558.36400000000003</v>
      </c>
      <c r="G618" s="71">
        <f t="shared" si="48"/>
        <v>450.5</v>
      </c>
      <c r="H618" s="71">
        <f t="shared" si="48"/>
        <v>450.5</v>
      </c>
    </row>
    <row r="619" spans="1:8" ht="72">
      <c r="A619" s="10" t="s">
        <v>265</v>
      </c>
      <c r="B619" s="10" t="s">
        <v>265</v>
      </c>
      <c r="C619" s="10" t="s">
        <v>494</v>
      </c>
      <c r="D619" s="10" t="s">
        <v>301</v>
      </c>
      <c r="E619" s="48" t="s">
        <v>635</v>
      </c>
      <c r="F619" s="71">
        <v>558.36400000000003</v>
      </c>
      <c r="G619" s="71">
        <v>450.5</v>
      </c>
      <c r="H619" s="97">
        <v>450.5</v>
      </c>
    </row>
    <row r="620" spans="1:8" ht="132">
      <c r="A620" s="10" t="s">
        <v>265</v>
      </c>
      <c r="B620" s="10" t="s">
        <v>265</v>
      </c>
      <c r="C620" s="10" t="s">
        <v>495</v>
      </c>
      <c r="D620" s="10"/>
      <c r="E620" s="48" t="s">
        <v>430</v>
      </c>
      <c r="F620" s="71">
        <f t="shared" ref="F620:H621" si="49">F621</f>
        <v>237</v>
      </c>
      <c r="G620" s="71">
        <f t="shared" si="49"/>
        <v>237</v>
      </c>
      <c r="H620" s="71">
        <f t="shared" si="49"/>
        <v>237</v>
      </c>
    </row>
    <row r="621" spans="1:8" ht="48">
      <c r="A621" s="10" t="s">
        <v>265</v>
      </c>
      <c r="B621" s="10" t="s">
        <v>265</v>
      </c>
      <c r="C621" s="10" t="s">
        <v>495</v>
      </c>
      <c r="D621" s="32" t="s">
        <v>296</v>
      </c>
      <c r="E621" s="49" t="s">
        <v>297</v>
      </c>
      <c r="F621" s="71">
        <f t="shared" si="49"/>
        <v>237</v>
      </c>
      <c r="G621" s="71">
        <f t="shared" si="49"/>
        <v>237</v>
      </c>
      <c r="H621" s="71">
        <f t="shared" si="49"/>
        <v>237</v>
      </c>
    </row>
    <row r="622" spans="1:8" ht="48">
      <c r="A622" s="10" t="s">
        <v>265</v>
      </c>
      <c r="B622" s="10" t="s">
        <v>265</v>
      </c>
      <c r="C622" s="10" t="s">
        <v>495</v>
      </c>
      <c r="D622" s="10" t="s">
        <v>301</v>
      </c>
      <c r="E622" s="48" t="s">
        <v>302</v>
      </c>
      <c r="F622" s="71">
        <v>237</v>
      </c>
      <c r="G622" s="71">
        <v>237</v>
      </c>
      <c r="H622" s="97">
        <v>237</v>
      </c>
    </row>
    <row r="623" spans="1:8" ht="108">
      <c r="A623" s="10" t="s">
        <v>265</v>
      </c>
      <c r="B623" s="10" t="s">
        <v>265</v>
      </c>
      <c r="C623" s="10" t="s">
        <v>496</v>
      </c>
      <c r="D623" s="10"/>
      <c r="E623" s="48" t="s">
        <v>525</v>
      </c>
      <c r="F623" s="71">
        <f t="shared" ref="F623:H624" si="50">F624</f>
        <v>61.5</v>
      </c>
      <c r="G623" s="71">
        <f t="shared" si="50"/>
        <v>61.5</v>
      </c>
      <c r="H623" s="71">
        <f t="shared" si="50"/>
        <v>61.5</v>
      </c>
    </row>
    <row r="624" spans="1:8" ht="48">
      <c r="A624" s="10" t="s">
        <v>265</v>
      </c>
      <c r="B624" s="10" t="s">
        <v>265</v>
      </c>
      <c r="C624" s="10" t="s">
        <v>496</v>
      </c>
      <c r="D624" s="32" t="s">
        <v>296</v>
      </c>
      <c r="E624" s="49" t="s">
        <v>297</v>
      </c>
      <c r="F624" s="71">
        <f t="shared" si="50"/>
        <v>61.5</v>
      </c>
      <c r="G624" s="71">
        <f t="shared" si="50"/>
        <v>61.5</v>
      </c>
      <c r="H624" s="71">
        <f t="shared" si="50"/>
        <v>61.5</v>
      </c>
    </row>
    <row r="625" spans="1:8" ht="72">
      <c r="A625" s="10" t="s">
        <v>265</v>
      </c>
      <c r="B625" s="10" t="s">
        <v>265</v>
      </c>
      <c r="C625" s="10" t="s">
        <v>496</v>
      </c>
      <c r="D625" s="10" t="s">
        <v>301</v>
      </c>
      <c r="E625" s="48" t="s">
        <v>635</v>
      </c>
      <c r="F625" s="71">
        <v>61.5</v>
      </c>
      <c r="G625" s="71">
        <v>61.5</v>
      </c>
      <c r="H625" s="97">
        <v>61.5</v>
      </c>
    </row>
    <row r="626" spans="1:8" ht="60">
      <c r="A626" s="10" t="s">
        <v>265</v>
      </c>
      <c r="B626" s="10" t="s">
        <v>265</v>
      </c>
      <c r="C626" s="10" t="s">
        <v>541</v>
      </c>
      <c r="D626" s="10"/>
      <c r="E626" s="48" t="s">
        <v>109</v>
      </c>
      <c r="F626" s="71">
        <f>F633+F627+F630</f>
        <v>3481.8</v>
      </c>
      <c r="G626" s="71">
        <f>+G627</f>
        <v>3454</v>
      </c>
      <c r="H626" s="71">
        <f>+H627</f>
        <v>3454</v>
      </c>
    </row>
    <row r="627" spans="1:8" ht="60">
      <c r="A627" s="10" t="s">
        <v>265</v>
      </c>
      <c r="B627" s="10" t="s">
        <v>265</v>
      </c>
      <c r="C627" s="10" t="s">
        <v>497</v>
      </c>
      <c r="D627" s="10"/>
      <c r="E627" s="49" t="s">
        <v>534</v>
      </c>
      <c r="F627" s="71">
        <f t="shared" ref="F627:H628" si="51">F628</f>
        <v>3454</v>
      </c>
      <c r="G627" s="71">
        <f t="shared" si="51"/>
        <v>3454</v>
      </c>
      <c r="H627" s="71">
        <f t="shared" si="51"/>
        <v>3454</v>
      </c>
    </row>
    <row r="628" spans="1:8" ht="48">
      <c r="A628" s="10" t="s">
        <v>265</v>
      </c>
      <c r="B628" s="10" t="s">
        <v>265</v>
      </c>
      <c r="C628" s="10" t="s">
        <v>497</v>
      </c>
      <c r="D628" s="32" t="s">
        <v>296</v>
      </c>
      <c r="E628" s="49" t="s">
        <v>297</v>
      </c>
      <c r="F628" s="71">
        <f t="shared" si="51"/>
        <v>3454</v>
      </c>
      <c r="G628" s="71">
        <f t="shared" si="51"/>
        <v>3454</v>
      </c>
      <c r="H628" s="71">
        <f t="shared" si="51"/>
        <v>3454</v>
      </c>
    </row>
    <row r="629" spans="1:8" ht="72">
      <c r="A629" s="10" t="s">
        <v>265</v>
      </c>
      <c r="B629" s="10" t="s">
        <v>265</v>
      </c>
      <c r="C629" s="10" t="s">
        <v>497</v>
      </c>
      <c r="D629" s="10" t="s">
        <v>301</v>
      </c>
      <c r="E629" s="48" t="s">
        <v>635</v>
      </c>
      <c r="F629" s="71">
        <v>3454</v>
      </c>
      <c r="G629" s="71">
        <v>3454</v>
      </c>
      <c r="H629" s="71">
        <v>3454</v>
      </c>
    </row>
    <row r="630" spans="1:8" ht="60">
      <c r="A630" s="10" t="s">
        <v>265</v>
      </c>
      <c r="B630" s="10" t="s">
        <v>265</v>
      </c>
      <c r="C630" s="10" t="s">
        <v>602</v>
      </c>
      <c r="D630" s="10"/>
      <c r="E630" s="48" t="s">
        <v>599</v>
      </c>
      <c r="F630" s="71">
        <f>F631</f>
        <v>25.3</v>
      </c>
      <c r="G630" s="71"/>
      <c r="H630" s="71"/>
    </row>
    <row r="631" spans="1:8" ht="48">
      <c r="A631" s="10" t="s">
        <v>265</v>
      </c>
      <c r="B631" s="10" t="s">
        <v>265</v>
      </c>
      <c r="C631" s="10" t="s">
        <v>602</v>
      </c>
      <c r="D631" s="32" t="s">
        <v>296</v>
      </c>
      <c r="E631" s="49" t="s">
        <v>297</v>
      </c>
      <c r="F631" s="71">
        <f>F632</f>
        <v>25.3</v>
      </c>
      <c r="G631" s="71"/>
      <c r="H631" s="71"/>
    </row>
    <row r="632" spans="1:8" ht="72">
      <c r="A632" s="10" t="s">
        <v>265</v>
      </c>
      <c r="B632" s="10" t="s">
        <v>265</v>
      </c>
      <c r="C632" s="10" t="s">
        <v>602</v>
      </c>
      <c r="D632" s="10" t="s">
        <v>301</v>
      </c>
      <c r="E632" s="48" t="s">
        <v>635</v>
      </c>
      <c r="F632" s="71">
        <v>25.3</v>
      </c>
      <c r="G632" s="71"/>
      <c r="H632" s="71"/>
    </row>
    <row r="633" spans="1:8" ht="72">
      <c r="A633" s="10" t="s">
        <v>265</v>
      </c>
      <c r="B633" s="10" t="s">
        <v>265</v>
      </c>
      <c r="C633" s="10" t="s">
        <v>601</v>
      </c>
      <c r="D633" s="10"/>
      <c r="E633" s="48" t="s">
        <v>600</v>
      </c>
      <c r="F633" s="71">
        <f>F634</f>
        <v>2.5</v>
      </c>
      <c r="G633" s="71"/>
      <c r="H633" s="71"/>
    </row>
    <row r="634" spans="1:8" ht="48">
      <c r="A634" s="10" t="s">
        <v>265</v>
      </c>
      <c r="B634" s="10" t="s">
        <v>265</v>
      </c>
      <c r="C634" s="10" t="s">
        <v>601</v>
      </c>
      <c r="D634" s="32" t="s">
        <v>296</v>
      </c>
      <c r="E634" s="49" t="s">
        <v>297</v>
      </c>
      <c r="F634" s="71">
        <f>F635</f>
        <v>2.5</v>
      </c>
      <c r="G634" s="71"/>
      <c r="H634" s="71"/>
    </row>
    <row r="635" spans="1:8" ht="72">
      <c r="A635" s="10" t="s">
        <v>265</v>
      </c>
      <c r="B635" s="10" t="s">
        <v>265</v>
      </c>
      <c r="C635" s="10" t="s">
        <v>601</v>
      </c>
      <c r="D635" s="10" t="s">
        <v>301</v>
      </c>
      <c r="E635" s="48" t="s">
        <v>635</v>
      </c>
      <c r="F635" s="71">
        <v>2.5</v>
      </c>
      <c r="G635" s="71"/>
      <c r="H635" s="71"/>
    </row>
    <row r="636" spans="1:8">
      <c r="A636" s="23" t="s">
        <v>265</v>
      </c>
      <c r="B636" s="23" t="s">
        <v>264</v>
      </c>
      <c r="C636" s="10"/>
      <c r="D636" s="20"/>
      <c r="E636" s="48" t="s">
        <v>553</v>
      </c>
      <c r="F636" s="70">
        <f>F637+F660</f>
        <v>13342.3</v>
      </c>
      <c r="G636" s="70">
        <f>G637+G660</f>
        <v>9112.2999999999993</v>
      </c>
      <c r="H636" s="70">
        <f>H637+H660</f>
        <v>9112.2999999999993</v>
      </c>
    </row>
    <row r="637" spans="1:8" ht="24">
      <c r="A637" s="20" t="s">
        <v>265</v>
      </c>
      <c r="B637" s="20" t="s">
        <v>264</v>
      </c>
      <c r="C637" s="10" t="s">
        <v>138</v>
      </c>
      <c r="D637" s="20"/>
      <c r="E637" s="48" t="s">
        <v>111</v>
      </c>
      <c r="F637" s="74">
        <f t="shared" ref="F637:H638" si="52">F638</f>
        <v>12681.099999999999</v>
      </c>
      <c r="G637" s="74">
        <f t="shared" si="52"/>
        <v>8451.0999999999985</v>
      </c>
      <c r="H637" s="74">
        <f t="shared" si="52"/>
        <v>8451.0999999999985</v>
      </c>
    </row>
    <row r="638" spans="1:8">
      <c r="A638" s="20" t="s">
        <v>265</v>
      </c>
      <c r="B638" s="20" t="s">
        <v>264</v>
      </c>
      <c r="C638" s="10" t="s">
        <v>148</v>
      </c>
      <c r="D638" s="20"/>
      <c r="E638" s="48" t="s">
        <v>556</v>
      </c>
      <c r="F638" s="74">
        <f t="shared" si="52"/>
        <v>12681.099999999999</v>
      </c>
      <c r="G638" s="74">
        <f t="shared" si="52"/>
        <v>8451.0999999999985</v>
      </c>
      <c r="H638" s="74">
        <f t="shared" si="52"/>
        <v>8451.0999999999985</v>
      </c>
    </row>
    <row r="639" spans="1:8" ht="24">
      <c r="A639" s="20" t="s">
        <v>265</v>
      </c>
      <c r="B639" s="20" t="s">
        <v>264</v>
      </c>
      <c r="C639" s="10" t="s">
        <v>149</v>
      </c>
      <c r="D639" s="20"/>
      <c r="E639" s="48" t="s">
        <v>388</v>
      </c>
      <c r="F639" s="74">
        <f>F640+F649+F654+F657</f>
        <v>12681.099999999999</v>
      </c>
      <c r="G639" s="74">
        <f>G640+G649+G654+G657</f>
        <v>8451.0999999999985</v>
      </c>
      <c r="H639" s="74">
        <f>H640+H649+H654+H657</f>
        <v>8451.0999999999985</v>
      </c>
    </row>
    <row r="640" spans="1:8" ht="36">
      <c r="A640" s="20" t="s">
        <v>265</v>
      </c>
      <c r="B640" s="20" t="s">
        <v>264</v>
      </c>
      <c r="C640" s="10" t="s">
        <v>498</v>
      </c>
      <c r="D640" s="20"/>
      <c r="E640" s="48" t="s">
        <v>557</v>
      </c>
      <c r="F640" s="74">
        <f>F641+F645+F647</f>
        <v>5767.4</v>
      </c>
      <c r="G640" s="74">
        <f>G641+G645+G647</f>
        <v>5767.4</v>
      </c>
      <c r="H640" s="74">
        <f>H641+H645+H647</f>
        <v>5767.4</v>
      </c>
    </row>
    <row r="641" spans="1:8" ht="72">
      <c r="A641" s="20" t="s">
        <v>265</v>
      </c>
      <c r="B641" s="20" t="s">
        <v>264</v>
      </c>
      <c r="C641" s="10" t="s">
        <v>498</v>
      </c>
      <c r="D641" s="29" t="s">
        <v>558</v>
      </c>
      <c r="E641" s="49" t="s">
        <v>559</v>
      </c>
      <c r="F641" s="74">
        <f>F642+F643+F644</f>
        <v>5590.4</v>
      </c>
      <c r="G641" s="74">
        <f>G642+G643+G644</f>
        <v>5590.4</v>
      </c>
      <c r="H641" s="74">
        <f>H642+H643+H644</f>
        <v>5590.4</v>
      </c>
    </row>
    <row r="642" spans="1:8" ht="24">
      <c r="A642" s="20" t="s">
        <v>265</v>
      </c>
      <c r="B642" s="20" t="s">
        <v>264</v>
      </c>
      <c r="C642" s="10" t="s">
        <v>498</v>
      </c>
      <c r="D642" s="30" t="s">
        <v>560</v>
      </c>
      <c r="E642" s="50" t="s">
        <v>176</v>
      </c>
      <c r="F642" s="74">
        <v>3382.7</v>
      </c>
      <c r="G642" s="74">
        <v>3382.7</v>
      </c>
      <c r="H642" s="74">
        <v>3382.7</v>
      </c>
    </row>
    <row r="643" spans="1:8" ht="24">
      <c r="A643" s="20" t="s">
        <v>265</v>
      </c>
      <c r="B643" s="20" t="s">
        <v>264</v>
      </c>
      <c r="C643" s="10" t="s">
        <v>498</v>
      </c>
      <c r="D643" s="30" t="s">
        <v>561</v>
      </c>
      <c r="E643" s="50" t="s">
        <v>562</v>
      </c>
      <c r="F643" s="74">
        <v>911</v>
      </c>
      <c r="G643" s="74">
        <v>911</v>
      </c>
      <c r="H643" s="74">
        <v>911</v>
      </c>
    </row>
    <row r="644" spans="1:8" ht="60">
      <c r="A644" s="20" t="s">
        <v>265</v>
      </c>
      <c r="B644" s="20" t="s">
        <v>264</v>
      </c>
      <c r="C644" s="10" t="s">
        <v>498</v>
      </c>
      <c r="D644" s="30">
        <v>129</v>
      </c>
      <c r="E644" s="50" t="s">
        <v>178</v>
      </c>
      <c r="F644" s="74">
        <v>1296.7</v>
      </c>
      <c r="G644" s="74">
        <v>1296.7</v>
      </c>
      <c r="H644" s="74">
        <v>1296.7</v>
      </c>
    </row>
    <row r="645" spans="1:8" ht="24">
      <c r="A645" s="20" t="s">
        <v>265</v>
      </c>
      <c r="B645" s="20" t="s">
        <v>264</v>
      </c>
      <c r="C645" s="10" t="s">
        <v>498</v>
      </c>
      <c r="D645" s="29" t="s">
        <v>256</v>
      </c>
      <c r="E645" s="49" t="s">
        <v>257</v>
      </c>
      <c r="F645" s="74">
        <f>F646</f>
        <v>175</v>
      </c>
      <c r="G645" s="74">
        <f>G646</f>
        <v>175</v>
      </c>
      <c r="H645" s="74">
        <f>H646</f>
        <v>175</v>
      </c>
    </row>
    <row r="646" spans="1:8" ht="24">
      <c r="A646" s="20" t="s">
        <v>265</v>
      </c>
      <c r="B646" s="20" t="s">
        <v>264</v>
      </c>
      <c r="C646" s="10" t="s">
        <v>498</v>
      </c>
      <c r="D646" s="20" t="s">
        <v>258</v>
      </c>
      <c r="E646" s="48" t="s">
        <v>240</v>
      </c>
      <c r="F646" s="74">
        <v>175</v>
      </c>
      <c r="G646" s="74">
        <v>175</v>
      </c>
      <c r="H646" s="74">
        <v>175</v>
      </c>
    </row>
    <row r="647" spans="1:8">
      <c r="A647" s="20" t="s">
        <v>265</v>
      </c>
      <c r="B647" s="20" t="s">
        <v>264</v>
      </c>
      <c r="C647" s="10" t="s">
        <v>498</v>
      </c>
      <c r="D647" s="29" t="s">
        <v>262</v>
      </c>
      <c r="E647" s="49" t="s">
        <v>263</v>
      </c>
      <c r="F647" s="74">
        <f>F648</f>
        <v>2</v>
      </c>
      <c r="G647" s="74">
        <f>G648</f>
        <v>2</v>
      </c>
      <c r="H647" s="74">
        <f>H648</f>
        <v>2</v>
      </c>
    </row>
    <row r="648" spans="1:8">
      <c r="A648" s="20" t="s">
        <v>265</v>
      </c>
      <c r="B648" s="20" t="s">
        <v>264</v>
      </c>
      <c r="C648" s="10" t="s">
        <v>498</v>
      </c>
      <c r="D648" s="20">
        <v>853</v>
      </c>
      <c r="E648" s="50" t="s">
        <v>549</v>
      </c>
      <c r="F648" s="74">
        <v>2</v>
      </c>
      <c r="G648" s="74">
        <v>2</v>
      </c>
      <c r="H648" s="74">
        <v>2</v>
      </c>
    </row>
    <row r="649" spans="1:8" ht="60">
      <c r="A649" s="20" t="s">
        <v>265</v>
      </c>
      <c r="B649" s="20" t="s">
        <v>264</v>
      </c>
      <c r="C649" s="10" t="s">
        <v>499</v>
      </c>
      <c r="D649" s="30"/>
      <c r="E649" s="50" t="s">
        <v>523</v>
      </c>
      <c r="F649" s="74">
        <f>F650</f>
        <v>2408.6999999999998</v>
      </c>
      <c r="G649" s="74">
        <f>G650</f>
        <v>2408.6999999999998</v>
      </c>
      <c r="H649" s="74">
        <f>H650</f>
        <v>2408.6999999999998</v>
      </c>
    </row>
    <row r="650" spans="1:8" ht="72">
      <c r="A650" s="20" t="s">
        <v>265</v>
      </c>
      <c r="B650" s="20" t="s">
        <v>264</v>
      </c>
      <c r="C650" s="10" t="s">
        <v>499</v>
      </c>
      <c r="D650" s="29" t="s">
        <v>558</v>
      </c>
      <c r="E650" s="49" t="s">
        <v>559</v>
      </c>
      <c r="F650" s="74">
        <f>F651+F652+F653</f>
        <v>2408.6999999999998</v>
      </c>
      <c r="G650" s="74">
        <f>G651+G652+G653</f>
        <v>2408.6999999999998</v>
      </c>
      <c r="H650" s="74">
        <f>H651+H652+H653</f>
        <v>2408.6999999999998</v>
      </c>
    </row>
    <row r="651" spans="1:8" ht="24">
      <c r="A651" s="20" t="s">
        <v>265</v>
      </c>
      <c r="B651" s="20" t="s">
        <v>264</v>
      </c>
      <c r="C651" s="10" t="s">
        <v>499</v>
      </c>
      <c r="D651" s="30" t="s">
        <v>560</v>
      </c>
      <c r="E651" s="50" t="s">
        <v>176</v>
      </c>
      <c r="F651" s="74">
        <v>1530</v>
      </c>
      <c r="G651" s="74">
        <v>1530</v>
      </c>
      <c r="H651" s="74">
        <v>1530</v>
      </c>
    </row>
    <row r="652" spans="1:8" ht="24">
      <c r="A652" s="20" t="s">
        <v>265</v>
      </c>
      <c r="B652" s="20" t="s">
        <v>264</v>
      </c>
      <c r="C652" s="10" t="s">
        <v>499</v>
      </c>
      <c r="D652" s="30" t="s">
        <v>561</v>
      </c>
      <c r="E652" s="50" t="s">
        <v>562</v>
      </c>
      <c r="F652" s="74">
        <v>320</v>
      </c>
      <c r="G652" s="74">
        <v>320</v>
      </c>
      <c r="H652" s="74">
        <v>320</v>
      </c>
    </row>
    <row r="653" spans="1:8" ht="60">
      <c r="A653" s="20" t="s">
        <v>265</v>
      </c>
      <c r="B653" s="20" t="s">
        <v>264</v>
      </c>
      <c r="C653" s="10" t="s">
        <v>499</v>
      </c>
      <c r="D653" s="30">
        <v>129</v>
      </c>
      <c r="E653" s="50" t="s">
        <v>178</v>
      </c>
      <c r="F653" s="74">
        <v>558.70000000000005</v>
      </c>
      <c r="G653" s="74">
        <v>558.70000000000005</v>
      </c>
      <c r="H653" s="74">
        <v>558.70000000000005</v>
      </c>
    </row>
    <row r="654" spans="1:8" ht="24">
      <c r="A654" s="20" t="s">
        <v>265</v>
      </c>
      <c r="B654" s="20" t="s">
        <v>264</v>
      </c>
      <c r="C654" s="10" t="s">
        <v>500</v>
      </c>
      <c r="D654" s="20"/>
      <c r="E654" s="48" t="s">
        <v>222</v>
      </c>
      <c r="F654" s="74">
        <f t="shared" ref="F654:H655" si="53">F655</f>
        <v>305</v>
      </c>
      <c r="G654" s="74">
        <f t="shared" si="53"/>
        <v>275</v>
      </c>
      <c r="H654" s="74">
        <f t="shared" si="53"/>
        <v>275</v>
      </c>
    </row>
    <row r="655" spans="1:8" ht="24">
      <c r="A655" s="20" t="s">
        <v>265</v>
      </c>
      <c r="B655" s="20" t="s">
        <v>264</v>
      </c>
      <c r="C655" s="10" t="s">
        <v>500</v>
      </c>
      <c r="D655" s="29" t="s">
        <v>256</v>
      </c>
      <c r="E655" s="49" t="s">
        <v>257</v>
      </c>
      <c r="F655" s="74">
        <f t="shared" si="53"/>
        <v>305</v>
      </c>
      <c r="G655" s="74">
        <f t="shared" si="53"/>
        <v>275</v>
      </c>
      <c r="H655" s="74">
        <f t="shared" si="53"/>
        <v>275</v>
      </c>
    </row>
    <row r="656" spans="1:8" ht="24">
      <c r="A656" s="20" t="s">
        <v>265</v>
      </c>
      <c r="B656" s="20" t="s">
        <v>264</v>
      </c>
      <c r="C656" s="10" t="s">
        <v>500</v>
      </c>
      <c r="D656" s="20" t="s">
        <v>258</v>
      </c>
      <c r="E656" s="48" t="s">
        <v>240</v>
      </c>
      <c r="F656" s="74">
        <v>305</v>
      </c>
      <c r="G656" s="74">
        <v>275</v>
      </c>
      <c r="H656" s="74">
        <v>275</v>
      </c>
    </row>
    <row r="657" spans="1:8" ht="36">
      <c r="A657" s="20" t="s">
        <v>265</v>
      </c>
      <c r="B657" s="20" t="s">
        <v>264</v>
      </c>
      <c r="C657" s="10" t="s">
        <v>375</v>
      </c>
      <c r="D657" s="20"/>
      <c r="E657" s="48" t="s">
        <v>207</v>
      </c>
      <c r="F657" s="74">
        <f>F658</f>
        <v>4200</v>
      </c>
      <c r="G657" s="74"/>
      <c r="H657" s="74"/>
    </row>
    <row r="658" spans="1:8" ht="48">
      <c r="A658" s="20" t="s">
        <v>265</v>
      </c>
      <c r="B658" s="20" t="s">
        <v>264</v>
      </c>
      <c r="C658" s="10" t="s">
        <v>375</v>
      </c>
      <c r="D658" s="29" t="s">
        <v>296</v>
      </c>
      <c r="E658" s="49" t="s">
        <v>297</v>
      </c>
      <c r="F658" s="74">
        <f>F659</f>
        <v>4200</v>
      </c>
      <c r="G658" s="74"/>
      <c r="H658" s="74"/>
    </row>
    <row r="659" spans="1:8" ht="24">
      <c r="A659" s="20" t="s">
        <v>265</v>
      </c>
      <c r="B659" s="20" t="s">
        <v>264</v>
      </c>
      <c r="C659" s="10" t="s">
        <v>375</v>
      </c>
      <c r="D659" s="20">
        <v>612</v>
      </c>
      <c r="E659" s="48" t="s">
        <v>545</v>
      </c>
      <c r="F659" s="74">
        <v>4200</v>
      </c>
      <c r="G659" s="74"/>
      <c r="H659" s="74"/>
    </row>
    <row r="660" spans="1:8" ht="24">
      <c r="A660" s="20" t="s">
        <v>265</v>
      </c>
      <c r="B660" s="20" t="s">
        <v>264</v>
      </c>
      <c r="C660" s="10" t="s">
        <v>130</v>
      </c>
      <c r="D660" s="10"/>
      <c r="E660" s="48" t="s">
        <v>67</v>
      </c>
      <c r="F660" s="74">
        <f t="shared" ref="F660:H661" si="54">F661</f>
        <v>661.2</v>
      </c>
      <c r="G660" s="74">
        <f t="shared" si="54"/>
        <v>661.2</v>
      </c>
      <c r="H660" s="74">
        <f t="shared" si="54"/>
        <v>661.2</v>
      </c>
    </row>
    <row r="661" spans="1:8" ht="36">
      <c r="A661" s="20" t="s">
        <v>265</v>
      </c>
      <c r="B661" s="20" t="s">
        <v>264</v>
      </c>
      <c r="C661" s="10" t="s">
        <v>424</v>
      </c>
      <c r="D661" s="10"/>
      <c r="E661" s="48" t="s">
        <v>68</v>
      </c>
      <c r="F661" s="71">
        <f t="shared" si="54"/>
        <v>661.2</v>
      </c>
      <c r="G661" s="71">
        <f t="shared" si="54"/>
        <v>661.2</v>
      </c>
      <c r="H661" s="71">
        <f t="shared" si="54"/>
        <v>661.2</v>
      </c>
    </row>
    <row r="662" spans="1:8" ht="60">
      <c r="A662" s="20" t="s">
        <v>265</v>
      </c>
      <c r="B662" s="20" t="s">
        <v>264</v>
      </c>
      <c r="C662" s="31" t="s">
        <v>501</v>
      </c>
      <c r="D662" s="72"/>
      <c r="E662" s="55" t="s">
        <v>181</v>
      </c>
      <c r="F662" s="71">
        <f>F663+F667</f>
        <v>661.2</v>
      </c>
      <c r="G662" s="71">
        <f>G663+G667</f>
        <v>661.2</v>
      </c>
      <c r="H662" s="71">
        <f>H663+H667</f>
        <v>661.2</v>
      </c>
    </row>
    <row r="663" spans="1:8" ht="72">
      <c r="A663" s="20" t="s">
        <v>265</v>
      </c>
      <c r="B663" s="20" t="s">
        <v>264</v>
      </c>
      <c r="C663" s="31" t="s">
        <v>501</v>
      </c>
      <c r="D663" s="29" t="s">
        <v>558</v>
      </c>
      <c r="E663" s="49" t="s">
        <v>559</v>
      </c>
      <c r="F663" s="71">
        <f>F664+F665+F666</f>
        <v>623.1</v>
      </c>
      <c r="G663" s="71">
        <f>G664+G665+G666</f>
        <v>623.1</v>
      </c>
      <c r="H663" s="71">
        <f>H664+H665+H666</f>
        <v>623.1</v>
      </c>
    </row>
    <row r="664" spans="1:8" ht="24">
      <c r="A664" s="20" t="s">
        <v>265</v>
      </c>
      <c r="B664" s="20" t="s">
        <v>264</v>
      </c>
      <c r="C664" s="31" t="s">
        <v>501</v>
      </c>
      <c r="D664" s="30" t="s">
        <v>560</v>
      </c>
      <c r="E664" s="50" t="s">
        <v>176</v>
      </c>
      <c r="F664" s="71">
        <v>337.6</v>
      </c>
      <c r="G664" s="71">
        <v>367.6</v>
      </c>
      <c r="H664" s="71">
        <v>367.6</v>
      </c>
    </row>
    <row r="665" spans="1:8" ht="24">
      <c r="A665" s="20" t="s">
        <v>265</v>
      </c>
      <c r="B665" s="20" t="s">
        <v>264</v>
      </c>
      <c r="C665" s="31" t="s">
        <v>501</v>
      </c>
      <c r="D665" s="30" t="s">
        <v>561</v>
      </c>
      <c r="E665" s="50" t="s">
        <v>562</v>
      </c>
      <c r="F665" s="71">
        <v>111</v>
      </c>
      <c r="G665" s="71">
        <v>111</v>
      </c>
      <c r="H665" s="71">
        <v>111</v>
      </c>
    </row>
    <row r="666" spans="1:8" ht="60">
      <c r="A666" s="20" t="s">
        <v>265</v>
      </c>
      <c r="B666" s="20" t="s">
        <v>264</v>
      </c>
      <c r="C666" s="31" t="s">
        <v>501</v>
      </c>
      <c r="D666" s="30">
        <v>129</v>
      </c>
      <c r="E666" s="50" t="s">
        <v>178</v>
      </c>
      <c r="F666" s="71">
        <v>174.5</v>
      </c>
      <c r="G666" s="71">
        <v>144.5</v>
      </c>
      <c r="H666" s="71">
        <v>144.5</v>
      </c>
    </row>
    <row r="667" spans="1:8" ht="24">
      <c r="A667" s="20" t="s">
        <v>265</v>
      </c>
      <c r="B667" s="20" t="s">
        <v>264</v>
      </c>
      <c r="C667" s="31" t="s">
        <v>501</v>
      </c>
      <c r="D667" s="29" t="s">
        <v>256</v>
      </c>
      <c r="E667" s="49" t="s">
        <v>257</v>
      </c>
      <c r="F667" s="71">
        <f>F668</f>
        <v>38.1</v>
      </c>
      <c r="G667" s="71">
        <f>G668</f>
        <v>38.1</v>
      </c>
      <c r="H667" s="71">
        <f>H668</f>
        <v>38.1</v>
      </c>
    </row>
    <row r="668" spans="1:8" ht="24">
      <c r="A668" s="20" t="s">
        <v>265</v>
      </c>
      <c r="B668" s="20" t="s">
        <v>264</v>
      </c>
      <c r="C668" s="31" t="s">
        <v>501</v>
      </c>
      <c r="D668" s="20" t="s">
        <v>258</v>
      </c>
      <c r="E668" s="48" t="s">
        <v>259</v>
      </c>
      <c r="F668" s="71">
        <v>38.1</v>
      </c>
      <c r="G668" s="71">
        <v>38.1</v>
      </c>
      <c r="H668" s="71">
        <v>38.1</v>
      </c>
    </row>
    <row r="669" spans="1:8">
      <c r="A669" s="23" t="s">
        <v>260</v>
      </c>
      <c r="B669" s="23" t="s">
        <v>248</v>
      </c>
      <c r="C669" s="24"/>
      <c r="D669" s="23"/>
      <c r="E669" s="52" t="s">
        <v>57</v>
      </c>
      <c r="F669" s="73">
        <f>F670</f>
        <v>27767.21</v>
      </c>
      <c r="G669" s="73">
        <f>G670</f>
        <v>16552.7</v>
      </c>
      <c r="H669" s="73">
        <f>H670</f>
        <v>16552.7</v>
      </c>
    </row>
    <row r="670" spans="1:8">
      <c r="A670" s="23" t="s">
        <v>260</v>
      </c>
      <c r="B670" s="23" t="s">
        <v>254</v>
      </c>
      <c r="C670" s="10"/>
      <c r="D670" s="20"/>
      <c r="E670" s="48" t="s">
        <v>304</v>
      </c>
      <c r="F670" s="73">
        <f>F671+F720</f>
        <v>27767.21</v>
      </c>
      <c r="G670" s="73">
        <f>G671+G720</f>
        <v>16552.7</v>
      </c>
      <c r="H670" s="73">
        <f>H671+H720</f>
        <v>16552.7</v>
      </c>
    </row>
    <row r="671" spans="1:8" ht="36">
      <c r="A671" s="20" t="s">
        <v>260</v>
      </c>
      <c r="B671" s="20" t="s">
        <v>254</v>
      </c>
      <c r="C671" s="10" t="s">
        <v>133</v>
      </c>
      <c r="D671" s="20"/>
      <c r="E671" s="48" t="s">
        <v>191</v>
      </c>
      <c r="F671" s="74">
        <f>F672+F715</f>
        <v>27767.21</v>
      </c>
      <c r="G671" s="74">
        <f>G672+G715</f>
        <v>15652.7</v>
      </c>
      <c r="H671" s="74">
        <f>H672+H715</f>
        <v>15652.7</v>
      </c>
    </row>
    <row r="672" spans="1:8" ht="36">
      <c r="A672" s="20" t="s">
        <v>260</v>
      </c>
      <c r="B672" s="20" t="s">
        <v>254</v>
      </c>
      <c r="C672" s="10" t="s">
        <v>134</v>
      </c>
      <c r="D672" s="20"/>
      <c r="E672" s="48" t="s">
        <v>344</v>
      </c>
      <c r="F672" s="71">
        <f>F673+F694</f>
        <v>27247.21</v>
      </c>
      <c r="G672" s="71">
        <f>G673+G694</f>
        <v>15132.7</v>
      </c>
      <c r="H672" s="71">
        <f>H673+H694</f>
        <v>15132.7</v>
      </c>
    </row>
    <row r="673" spans="1:8" ht="24">
      <c r="A673" s="20" t="s">
        <v>260</v>
      </c>
      <c r="B673" s="20" t="s">
        <v>254</v>
      </c>
      <c r="C673" s="10" t="s">
        <v>135</v>
      </c>
      <c r="D673" s="20"/>
      <c r="E673" s="48" t="s">
        <v>159</v>
      </c>
      <c r="F673" s="71">
        <f>F674+F677+F680+F683+F686+F691</f>
        <v>9941.3569999999982</v>
      </c>
      <c r="G673" s="71">
        <f>G674+G677+G680</f>
        <v>5235</v>
      </c>
      <c r="H673" s="71">
        <f>H674+H677+H680</f>
        <v>5235</v>
      </c>
    </row>
    <row r="674" spans="1:8" ht="48">
      <c r="A674" s="20" t="s">
        <v>260</v>
      </c>
      <c r="B674" s="20" t="s">
        <v>254</v>
      </c>
      <c r="C674" s="10" t="s">
        <v>502</v>
      </c>
      <c r="D674" s="29"/>
      <c r="E674" s="49" t="s">
        <v>337</v>
      </c>
      <c r="F674" s="71">
        <f t="shared" ref="F674:H675" si="55">F675</f>
        <v>5230.7</v>
      </c>
      <c r="G674" s="71">
        <f t="shared" si="55"/>
        <v>5235</v>
      </c>
      <c r="H674" s="71">
        <f t="shared" si="55"/>
        <v>5235</v>
      </c>
    </row>
    <row r="675" spans="1:8" ht="48">
      <c r="A675" s="20" t="s">
        <v>260</v>
      </c>
      <c r="B675" s="20" t="s">
        <v>254</v>
      </c>
      <c r="C675" s="10" t="s">
        <v>502</v>
      </c>
      <c r="D675" s="29" t="s">
        <v>296</v>
      </c>
      <c r="E675" s="49" t="s">
        <v>297</v>
      </c>
      <c r="F675" s="71">
        <f t="shared" si="55"/>
        <v>5230.7</v>
      </c>
      <c r="G675" s="71">
        <f t="shared" si="55"/>
        <v>5235</v>
      </c>
      <c r="H675" s="71">
        <f t="shared" si="55"/>
        <v>5235</v>
      </c>
    </row>
    <row r="676" spans="1:8" ht="72">
      <c r="A676" s="20" t="s">
        <v>260</v>
      </c>
      <c r="B676" s="20" t="s">
        <v>254</v>
      </c>
      <c r="C676" s="10" t="s">
        <v>502</v>
      </c>
      <c r="D676" s="20" t="s">
        <v>299</v>
      </c>
      <c r="E676" s="48" t="s">
        <v>636</v>
      </c>
      <c r="F676" s="71">
        <v>5230.7</v>
      </c>
      <c r="G676" s="71">
        <v>5235</v>
      </c>
      <c r="H676" s="71">
        <v>5235</v>
      </c>
    </row>
    <row r="677" spans="1:8" ht="36">
      <c r="A677" s="20" t="s">
        <v>260</v>
      </c>
      <c r="B677" s="20" t="s">
        <v>254</v>
      </c>
      <c r="C677" s="10" t="s">
        <v>503</v>
      </c>
      <c r="D677" s="20"/>
      <c r="E677" s="50" t="s">
        <v>180</v>
      </c>
      <c r="F677" s="71">
        <f t="shared" ref="F677:H678" si="56">F678</f>
        <v>200</v>
      </c>
      <c r="G677" s="71">
        <f t="shared" si="56"/>
        <v>0</v>
      </c>
      <c r="H677" s="71">
        <f t="shared" si="56"/>
        <v>0</v>
      </c>
    </row>
    <row r="678" spans="1:8" ht="48">
      <c r="A678" s="20" t="s">
        <v>260</v>
      </c>
      <c r="B678" s="20" t="s">
        <v>254</v>
      </c>
      <c r="C678" s="10" t="s">
        <v>503</v>
      </c>
      <c r="D678" s="29" t="s">
        <v>296</v>
      </c>
      <c r="E678" s="49" t="s">
        <v>297</v>
      </c>
      <c r="F678" s="71">
        <f t="shared" si="56"/>
        <v>200</v>
      </c>
      <c r="G678" s="71">
        <f t="shared" si="56"/>
        <v>0</v>
      </c>
      <c r="H678" s="71">
        <f t="shared" si="56"/>
        <v>0</v>
      </c>
    </row>
    <row r="679" spans="1:8" ht="24">
      <c r="A679" s="20" t="s">
        <v>260</v>
      </c>
      <c r="B679" s="20" t="s">
        <v>254</v>
      </c>
      <c r="C679" s="10" t="s">
        <v>503</v>
      </c>
      <c r="D679" s="20">
        <v>612</v>
      </c>
      <c r="E679" s="48" t="s">
        <v>545</v>
      </c>
      <c r="F679" s="71">
        <v>200</v>
      </c>
      <c r="G679" s="71"/>
      <c r="H679" s="71"/>
    </row>
    <row r="680" spans="1:8" ht="36">
      <c r="A680" s="20" t="s">
        <v>260</v>
      </c>
      <c r="B680" s="20" t="s">
        <v>254</v>
      </c>
      <c r="C680" s="10" t="s">
        <v>504</v>
      </c>
      <c r="D680" s="20"/>
      <c r="E680" s="48" t="s">
        <v>526</v>
      </c>
      <c r="F680" s="71">
        <f>F681</f>
        <v>2681.62</v>
      </c>
      <c r="G680" s="71"/>
      <c r="H680" s="71"/>
    </row>
    <row r="681" spans="1:8" ht="48">
      <c r="A681" s="20" t="s">
        <v>260</v>
      </c>
      <c r="B681" s="20" t="s">
        <v>254</v>
      </c>
      <c r="C681" s="10" t="s">
        <v>504</v>
      </c>
      <c r="D681" s="29" t="s">
        <v>296</v>
      </c>
      <c r="E681" s="49" t="s">
        <v>297</v>
      </c>
      <c r="F681" s="71">
        <f>F682</f>
        <v>2681.62</v>
      </c>
      <c r="G681" s="71"/>
      <c r="H681" s="71"/>
    </row>
    <row r="682" spans="1:8" ht="24">
      <c r="A682" s="20" t="s">
        <v>260</v>
      </c>
      <c r="B682" s="20" t="s">
        <v>254</v>
      </c>
      <c r="C682" s="10" t="s">
        <v>504</v>
      </c>
      <c r="D682" s="20">
        <v>612</v>
      </c>
      <c r="E682" s="48" t="s">
        <v>545</v>
      </c>
      <c r="F682" s="71">
        <v>2681.62</v>
      </c>
      <c r="G682" s="71"/>
      <c r="H682" s="71"/>
    </row>
    <row r="683" spans="1:8" ht="24">
      <c r="A683" s="20" t="s">
        <v>260</v>
      </c>
      <c r="B683" s="20" t="s">
        <v>254</v>
      </c>
      <c r="C683" s="10" t="s">
        <v>285</v>
      </c>
      <c r="D683" s="20"/>
      <c r="E683" s="48" t="s">
        <v>286</v>
      </c>
      <c r="F683" s="71">
        <f>F684</f>
        <v>45</v>
      </c>
      <c r="G683" s="71"/>
      <c r="H683" s="71"/>
    </row>
    <row r="684" spans="1:8" ht="48">
      <c r="A684" s="20" t="s">
        <v>260</v>
      </c>
      <c r="B684" s="20" t="s">
        <v>254</v>
      </c>
      <c r="C684" s="10" t="s">
        <v>285</v>
      </c>
      <c r="D684" s="29" t="s">
        <v>296</v>
      </c>
      <c r="E684" s="49" t="s">
        <v>297</v>
      </c>
      <c r="F684" s="71">
        <f>F685</f>
        <v>45</v>
      </c>
      <c r="G684" s="71"/>
      <c r="H684" s="71"/>
    </row>
    <row r="685" spans="1:8" ht="24">
      <c r="A685" s="20" t="s">
        <v>260</v>
      </c>
      <c r="B685" s="20" t="s">
        <v>254</v>
      </c>
      <c r="C685" s="10" t="s">
        <v>285</v>
      </c>
      <c r="D685" s="20">
        <v>612</v>
      </c>
      <c r="E685" s="48" t="s">
        <v>545</v>
      </c>
      <c r="F685" s="71">
        <v>45</v>
      </c>
      <c r="G685" s="71"/>
      <c r="H685" s="71"/>
    </row>
    <row r="686" spans="1:8" ht="48">
      <c r="A686" s="20" t="s">
        <v>260</v>
      </c>
      <c r="B686" s="20" t="s">
        <v>254</v>
      </c>
      <c r="C686" s="10" t="s">
        <v>216</v>
      </c>
      <c r="D686" s="20"/>
      <c r="E686" s="48" t="s">
        <v>215</v>
      </c>
      <c r="F686" s="71">
        <f>F687+F689</f>
        <v>1779.7369999999999</v>
      </c>
      <c r="G686" s="71"/>
      <c r="H686" s="71"/>
    </row>
    <row r="687" spans="1:8">
      <c r="A687" s="20" t="s">
        <v>260</v>
      </c>
      <c r="B687" s="20" t="s">
        <v>254</v>
      </c>
      <c r="C687" s="10" t="s">
        <v>216</v>
      </c>
      <c r="D687" s="20">
        <v>500</v>
      </c>
      <c r="E687" s="48" t="s">
        <v>305</v>
      </c>
      <c r="F687" s="71">
        <f>F688</f>
        <v>1353.2819999999999</v>
      </c>
      <c r="G687" s="71"/>
      <c r="H687" s="71"/>
    </row>
    <row r="688" spans="1:8">
      <c r="A688" s="20" t="s">
        <v>260</v>
      </c>
      <c r="B688" s="20" t="s">
        <v>254</v>
      </c>
      <c r="C688" s="10" t="s">
        <v>216</v>
      </c>
      <c r="D688" s="25" t="s">
        <v>306</v>
      </c>
      <c r="E688" s="58" t="s">
        <v>307</v>
      </c>
      <c r="F688" s="71">
        <v>1353.2819999999999</v>
      </c>
      <c r="G688" s="71"/>
      <c r="H688" s="71"/>
    </row>
    <row r="689" spans="1:8" ht="48">
      <c r="A689" s="20" t="s">
        <v>260</v>
      </c>
      <c r="B689" s="20" t="s">
        <v>254</v>
      </c>
      <c r="C689" s="10" t="s">
        <v>216</v>
      </c>
      <c r="D689" s="29" t="s">
        <v>296</v>
      </c>
      <c r="E689" s="49" t="s">
        <v>297</v>
      </c>
      <c r="F689" s="71">
        <f>F690</f>
        <v>426.45499999999998</v>
      </c>
      <c r="G689" s="71"/>
      <c r="H689" s="71"/>
    </row>
    <row r="690" spans="1:8" ht="72">
      <c r="A690" s="20" t="s">
        <v>260</v>
      </c>
      <c r="B690" s="20" t="s">
        <v>254</v>
      </c>
      <c r="C690" s="10" t="s">
        <v>216</v>
      </c>
      <c r="D690" s="20" t="s">
        <v>299</v>
      </c>
      <c r="E690" s="48" t="s">
        <v>636</v>
      </c>
      <c r="F690" s="71">
        <v>426.45499999999998</v>
      </c>
      <c r="G690" s="71"/>
      <c r="H690" s="71"/>
    </row>
    <row r="691" spans="1:8" ht="36">
      <c r="A691" s="20" t="s">
        <v>260</v>
      </c>
      <c r="B691" s="20" t="s">
        <v>254</v>
      </c>
      <c r="C691" s="10" t="s">
        <v>213</v>
      </c>
      <c r="D691" s="20"/>
      <c r="E691" s="48" t="s">
        <v>214</v>
      </c>
      <c r="F691" s="71">
        <f>F692</f>
        <v>4.3</v>
      </c>
      <c r="G691" s="71"/>
      <c r="H691" s="71"/>
    </row>
    <row r="692" spans="1:8" ht="48">
      <c r="A692" s="20" t="s">
        <v>260</v>
      </c>
      <c r="B692" s="20" t="s">
        <v>254</v>
      </c>
      <c r="C692" s="10" t="s">
        <v>213</v>
      </c>
      <c r="D692" s="29" t="s">
        <v>296</v>
      </c>
      <c r="E692" s="49" t="s">
        <v>297</v>
      </c>
      <c r="F692" s="71">
        <f>F693</f>
        <v>4.3</v>
      </c>
      <c r="G692" s="71"/>
      <c r="H692" s="71"/>
    </row>
    <row r="693" spans="1:8" ht="72">
      <c r="A693" s="20" t="s">
        <v>260</v>
      </c>
      <c r="B693" s="20" t="s">
        <v>254</v>
      </c>
      <c r="C693" s="10" t="s">
        <v>213</v>
      </c>
      <c r="D693" s="20" t="s">
        <v>299</v>
      </c>
      <c r="E693" s="48" t="s">
        <v>636</v>
      </c>
      <c r="F693" s="71">
        <v>4.3</v>
      </c>
      <c r="G693" s="71"/>
      <c r="H693" s="71"/>
    </row>
    <row r="694" spans="1:8" ht="24">
      <c r="A694" s="20" t="s">
        <v>260</v>
      </c>
      <c r="B694" s="20" t="s">
        <v>254</v>
      </c>
      <c r="C694" s="10" t="s">
        <v>187</v>
      </c>
      <c r="D694" s="20"/>
      <c r="E694" s="48" t="s">
        <v>160</v>
      </c>
      <c r="F694" s="71">
        <f>F695+F701+F704+F709+F698+F712</f>
        <v>17305.853000000003</v>
      </c>
      <c r="G694" s="71">
        <f>G695</f>
        <v>9897.7000000000007</v>
      </c>
      <c r="H694" s="71">
        <f>H695</f>
        <v>9897.7000000000007</v>
      </c>
    </row>
    <row r="695" spans="1:8" ht="48">
      <c r="A695" s="20" t="s">
        <v>260</v>
      </c>
      <c r="B695" s="20" t="s">
        <v>254</v>
      </c>
      <c r="C695" s="10" t="s">
        <v>505</v>
      </c>
      <c r="D695" s="20"/>
      <c r="E695" s="50" t="s">
        <v>230</v>
      </c>
      <c r="F695" s="71">
        <f t="shared" ref="F695:H696" si="57">F696</f>
        <v>9887.1</v>
      </c>
      <c r="G695" s="71">
        <f t="shared" si="57"/>
        <v>9897.7000000000007</v>
      </c>
      <c r="H695" s="71">
        <f t="shared" si="57"/>
        <v>9897.7000000000007</v>
      </c>
    </row>
    <row r="696" spans="1:8" ht="48">
      <c r="A696" s="20" t="s">
        <v>260</v>
      </c>
      <c r="B696" s="20" t="s">
        <v>254</v>
      </c>
      <c r="C696" s="10" t="s">
        <v>505</v>
      </c>
      <c r="D696" s="29" t="s">
        <v>296</v>
      </c>
      <c r="E696" s="49" t="s">
        <v>297</v>
      </c>
      <c r="F696" s="71">
        <f t="shared" si="57"/>
        <v>9887.1</v>
      </c>
      <c r="G696" s="71">
        <f t="shared" si="57"/>
        <v>9897.7000000000007</v>
      </c>
      <c r="H696" s="71">
        <f t="shared" si="57"/>
        <v>9897.7000000000007</v>
      </c>
    </row>
    <row r="697" spans="1:8" ht="72">
      <c r="A697" s="20" t="s">
        <v>260</v>
      </c>
      <c r="B697" s="20" t="s">
        <v>254</v>
      </c>
      <c r="C697" s="10" t="s">
        <v>505</v>
      </c>
      <c r="D697" s="20" t="s">
        <v>299</v>
      </c>
      <c r="E697" s="48" t="s">
        <v>636</v>
      </c>
      <c r="F697" s="71">
        <v>9887.1</v>
      </c>
      <c r="G697" s="71">
        <v>9897.7000000000007</v>
      </c>
      <c r="H697" s="71">
        <v>9897.7000000000007</v>
      </c>
    </row>
    <row r="698" spans="1:8" ht="36">
      <c r="A698" s="20" t="s">
        <v>260</v>
      </c>
      <c r="B698" s="20" t="s">
        <v>254</v>
      </c>
      <c r="C698" s="10" t="s">
        <v>593</v>
      </c>
      <c r="D698" s="20"/>
      <c r="E698" s="48" t="s">
        <v>592</v>
      </c>
      <c r="F698" s="71">
        <f>F699</f>
        <v>1822.39</v>
      </c>
      <c r="G698" s="71"/>
      <c r="H698" s="71"/>
    </row>
    <row r="699" spans="1:8" ht="48">
      <c r="A699" s="20" t="s">
        <v>260</v>
      </c>
      <c r="B699" s="20" t="s">
        <v>254</v>
      </c>
      <c r="C699" s="10" t="s">
        <v>593</v>
      </c>
      <c r="D699" s="29" t="s">
        <v>296</v>
      </c>
      <c r="E699" s="49" t="s">
        <v>297</v>
      </c>
      <c r="F699" s="71">
        <f>F700</f>
        <v>1822.39</v>
      </c>
      <c r="G699" s="71"/>
      <c r="H699" s="71"/>
    </row>
    <row r="700" spans="1:8" ht="24">
      <c r="A700" s="20" t="s">
        <v>260</v>
      </c>
      <c r="B700" s="20" t="s">
        <v>254</v>
      </c>
      <c r="C700" s="10" t="s">
        <v>593</v>
      </c>
      <c r="D700" s="20">
        <v>612</v>
      </c>
      <c r="E700" s="48" t="s">
        <v>545</v>
      </c>
      <c r="F700" s="71">
        <v>1822.39</v>
      </c>
      <c r="G700" s="71"/>
      <c r="H700" s="71"/>
    </row>
    <row r="701" spans="1:8" ht="36">
      <c r="A701" s="20" t="s">
        <v>260</v>
      </c>
      <c r="B701" s="20" t="s">
        <v>254</v>
      </c>
      <c r="C701" s="10" t="s">
        <v>287</v>
      </c>
      <c r="D701" s="20"/>
      <c r="E701" s="48" t="s">
        <v>288</v>
      </c>
      <c r="F701" s="71">
        <f>F702</f>
        <v>186.6</v>
      </c>
      <c r="G701" s="71"/>
      <c r="H701" s="71"/>
    </row>
    <row r="702" spans="1:8" ht="48">
      <c r="A702" s="20" t="s">
        <v>260</v>
      </c>
      <c r="B702" s="20" t="s">
        <v>254</v>
      </c>
      <c r="C702" s="10" t="s">
        <v>287</v>
      </c>
      <c r="D702" s="29" t="s">
        <v>296</v>
      </c>
      <c r="E702" s="49" t="s">
        <v>297</v>
      </c>
      <c r="F702" s="71">
        <f>F703</f>
        <v>186.6</v>
      </c>
      <c r="G702" s="71"/>
      <c r="H702" s="71"/>
    </row>
    <row r="703" spans="1:8" ht="24">
      <c r="A703" s="20" t="s">
        <v>260</v>
      </c>
      <c r="B703" s="20" t="s">
        <v>254</v>
      </c>
      <c r="C703" s="10" t="s">
        <v>287</v>
      </c>
      <c r="D703" s="20">
        <v>612</v>
      </c>
      <c r="E703" s="48" t="s">
        <v>545</v>
      </c>
      <c r="F703" s="71">
        <v>186.6</v>
      </c>
      <c r="G703" s="71"/>
      <c r="H703" s="71"/>
    </row>
    <row r="704" spans="1:8" ht="48">
      <c r="A704" s="20" t="s">
        <v>260</v>
      </c>
      <c r="B704" s="20" t="s">
        <v>254</v>
      </c>
      <c r="C704" s="10" t="s">
        <v>217</v>
      </c>
      <c r="D704" s="20"/>
      <c r="E704" s="48" t="s">
        <v>220</v>
      </c>
      <c r="F704" s="71">
        <f>F705+F707</f>
        <v>5349.1630000000005</v>
      </c>
      <c r="G704" s="71"/>
      <c r="H704" s="71"/>
    </row>
    <row r="705" spans="1:8">
      <c r="A705" s="20" t="s">
        <v>260</v>
      </c>
      <c r="B705" s="20" t="s">
        <v>254</v>
      </c>
      <c r="C705" s="10" t="s">
        <v>217</v>
      </c>
      <c r="D705" s="20">
        <v>500</v>
      </c>
      <c r="E705" s="48" t="s">
        <v>305</v>
      </c>
      <c r="F705" s="71">
        <f>F706</f>
        <v>4297.2420000000002</v>
      </c>
      <c r="G705" s="71"/>
      <c r="H705" s="71"/>
    </row>
    <row r="706" spans="1:8">
      <c r="A706" s="20" t="s">
        <v>260</v>
      </c>
      <c r="B706" s="20" t="s">
        <v>254</v>
      </c>
      <c r="C706" s="10" t="s">
        <v>217</v>
      </c>
      <c r="D706" s="25" t="s">
        <v>306</v>
      </c>
      <c r="E706" s="58" t="s">
        <v>307</v>
      </c>
      <c r="F706" s="71">
        <v>4297.2420000000002</v>
      </c>
      <c r="G706" s="71"/>
      <c r="H706" s="71"/>
    </row>
    <row r="707" spans="1:8" ht="48">
      <c r="A707" s="20" t="s">
        <v>260</v>
      </c>
      <c r="B707" s="20" t="s">
        <v>254</v>
      </c>
      <c r="C707" s="10" t="s">
        <v>217</v>
      </c>
      <c r="D707" s="29" t="s">
        <v>296</v>
      </c>
      <c r="E707" s="49" t="s">
        <v>297</v>
      </c>
      <c r="F707" s="71">
        <f>F708</f>
        <v>1051.921</v>
      </c>
      <c r="G707" s="71"/>
      <c r="H707" s="71"/>
    </row>
    <row r="708" spans="1:8" ht="72">
      <c r="A708" s="20" t="s">
        <v>260</v>
      </c>
      <c r="B708" s="20" t="s">
        <v>254</v>
      </c>
      <c r="C708" s="10" t="s">
        <v>217</v>
      </c>
      <c r="D708" s="20" t="s">
        <v>299</v>
      </c>
      <c r="E708" s="48" t="s">
        <v>636</v>
      </c>
      <c r="F708" s="71">
        <v>1051.921</v>
      </c>
      <c r="G708" s="71"/>
      <c r="H708" s="71"/>
    </row>
    <row r="709" spans="1:8" ht="48">
      <c r="A709" s="20" t="s">
        <v>260</v>
      </c>
      <c r="B709" s="20" t="s">
        <v>254</v>
      </c>
      <c r="C709" s="10" t="s">
        <v>218</v>
      </c>
      <c r="D709" s="20"/>
      <c r="E709" s="48" t="s">
        <v>219</v>
      </c>
      <c r="F709" s="71">
        <f>F710</f>
        <v>10.6</v>
      </c>
      <c r="G709" s="71"/>
      <c r="H709" s="71"/>
    </row>
    <row r="710" spans="1:8" ht="48">
      <c r="A710" s="20" t="s">
        <v>260</v>
      </c>
      <c r="B710" s="20" t="s">
        <v>254</v>
      </c>
      <c r="C710" s="10" t="s">
        <v>218</v>
      </c>
      <c r="D710" s="29" t="s">
        <v>296</v>
      </c>
      <c r="E710" s="49" t="s">
        <v>297</v>
      </c>
      <c r="F710" s="71">
        <f>F711</f>
        <v>10.6</v>
      </c>
      <c r="G710" s="71"/>
      <c r="H710" s="71"/>
    </row>
    <row r="711" spans="1:8" ht="72">
      <c r="A711" s="20" t="s">
        <v>260</v>
      </c>
      <c r="B711" s="20" t="s">
        <v>254</v>
      </c>
      <c r="C711" s="10" t="s">
        <v>218</v>
      </c>
      <c r="D711" s="20" t="s">
        <v>299</v>
      </c>
      <c r="E711" s="48" t="s">
        <v>636</v>
      </c>
      <c r="F711" s="71">
        <v>10.6</v>
      </c>
      <c r="G711" s="71"/>
      <c r="H711" s="71"/>
    </row>
    <row r="712" spans="1:8" ht="48">
      <c r="A712" s="20" t="s">
        <v>260</v>
      </c>
      <c r="B712" s="20" t="s">
        <v>254</v>
      </c>
      <c r="C712" s="10" t="s">
        <v>646</v>
      </c>
      <c r="D712" s="20"/>
      <c r="E712" s="48" t="s">
        <v>645</v>
      </c>
      <c r="F712" s="71">
        <f>F713</f>
        <v>50</v>
      </c>
      <c r="G712" s="71"/>
      <c r="H712" s="71"/>
    </row>
    <row r="713" spans="1:8" ht="48">
      <c r="A713" s="20" t="s">
        <v>260</v>
      </c>
      <c r="B713" s="20" t="s">
        <v>254</v>
      </c>
      <c r="C713" s="10" t="s">
        <v>646</v>
      </c>
      <c r="D713" s="29" t="s">
        <v>296</v>
      </c>
      <c r="E713" s="49" t="s">
        <v>297</v>
      </c>
      <c r="F713" s="71">
        <f>F714</f>
        <v>50</v>
      </c>
      <c r="G713" s="71"/>
      <c r="H713" s="71"/>
    </row>
    <row r="714" spans="1:8" ht="24">
      <c r="A714" s="20" t="s">
        <v>260</v>
      </c>
      <c r="B714" s="20" t="s">
        <v>254</v>
      </c>
      <c r="C714" s="10" t="s">
        <v>646</v>
      </c>
      <c r="D714" s="20">
        <v>612</v>
      </c>
      <c r="E714" s="48" t="s">
        <v>545</v>
      </c>
      <c r="F714" s="71">
        <v>50</v>
      </c>
      <c r="G714" s="71"/>
      <c r="H714" s="71"/>
    </row>
    <row r="715" spans="1:8" ht="24">
      <c r="A715" s="20" t="s">
        <v>260</v>
      </c>
      <c r="B715" s="20" t="s">
        <v>254</v>
      </c>
      <c r="C715" s="10" t="s">
        <v>185</v>
      </c>
      <c r="D715" s="20"/>
      <c r="E715" s="48" t="s">
        <v>161</v>
      </c>
      <c r="F715" s="71">
        <f>F716</f>
        <v>520</v>
      </c>
      <c r="G715" s="71">
        <f t="shared" ref="G715:H718" si="58">G716</f>
        <v>520</v>
      </c>
      <c r="H715" s="71">
        <f t="shared" si="58"/>
        <v>520</v>
      </c>
    </row>
    <row r="716" spans="1:8" ht="36">
      <c r="A716" s="20" t="s">
        <v>260</v>
      </c>
      <c r="B716" s="20" t="s">
        <v>254</v>
      </c>
      <c r="C716" s="10" t="s">
        <v>186</v>
      </c>
      <c r="D716" s="20"/>
      <c r="E716" s="48" t="s">
        <v>162</v>
      </c>
      <c r="F716" s="71">
        <f>F717</f>
        <v>520</v>
      </c>
      <c r="G716" s="71">
        <f t="shared" si="58"/>
        <v>520</v>
      </c>
      <c r="H716" s="71">
        <f t="shared" si="58"/>
        <v>520</v>
      </c>
    </row>
    <row r="717" spans="1:8" ht="60">
      <c r="A717" s="20" t="s">
        <v>260</v>
      </c>
      <c r="B717" s="20" t="s">
        <v>254</v>
      </c>
      <c r="C717" s="10" t="s">
        <v>506</v>
      </c>
      <c r="D717" s="20"/>
      <c r="E717" s="48" t="s">
        <v>317</v>
      </c>
      <c r="F717" s="71">
        <f>F718</f>
        <v>520</v>
      </c>
      <c r="G717" s="71">
        <f t="shared" si="58"/>
        <v>520</v>
      </c>
      <c r="H717" s="71">
        <f t="shared" si="58"/>
        <v>520</v>
      </c>
    </row>
    <row r="718" spans="1:8" ht="48">
      <c r="A718" s="20" t="s">
        <v>260</v>
      </c>
      <c r="B718" s="20" t="s">
        <v>254</v>
      </c>
      <c r="C718" s="10" t="s">
        <v>506</v>
      </c>
      <c r="D718" s="29" t="s">
        <v>296</v>
      </c>
      <c r="E718" s="49" t="s">
        <v>297</v>
      </c>
      <c r="F718" s="71">
        <f>F719</f>
        <v>520</v>
      </c>
      <c r="G718" s="71">
        <f t="shared" si="58"/>
        <v>520</v>
      </c>
      <c r="H718" s="71">
        <f t="shared" si="58"/>
        <v>520</v>
      </c>
    </row>
    <row r="719" spans="1:8" ht="72">
      <c r="A719" s="20" t="s">
        <v>260</v>
      </c>
      <c r="B719" s="20" t="s">
        <v>254</v>
      </c>
      <c r="C719" s="10" t="s">
        <v>506</v>
      </c>
      <c r="D719" s="20" t="s">
        <v>299</v>
      </c>
      <c r="E719" s="48" t="s">
        <v>636</v>
      </c>
      <c r="F719" s="71">
        <v>520</v>
      </c>
      <c r="G719" s="71">
        <v>520</v>
      </c>
      <c r="H719" s="71">
        <v>520</v>
      </c>
    </row>
    <row r="720" spans="1:8" ht="36">
      <c r="A720" s="20" t="s">
        <v>260</v>
      </c>
      <c r="B720" s="20" t="s">
        <v>254</v>
      </c>
      <c r="C720" s="10" t="s">
        <v>407</v>
      </c>
      <c r="D720" s="20"/>
      <c r="E720" s="48" t="s">
        <v>97</v>
      </c>
      <c r="F720" s="71">
        <f t="shared" ref="F720:H722" si="59">F721</f>
        <v>0</v>
      </c>
      <c r="G720" s="71">
        <f t="shared" si="59"/>
        <v>900</v>
      </c>
      <c r="H720" s="71">
        <f t="shared" si="59"/>
        <v>900</v>
      </c>
    </row>
    <row r="721" spans="1:8" ht="72">
      <c r="A721" s="20" t="s">
        <v>260</v>
      </c>
      <c r="B721" s="20" t="s">
        <v>254</v>
      </c>
      <c r="C721" s="10" t="s">
        <v>412</v>
      </c>
      <c r="D721" s="20"/>
      <c r="E721" s="48" t="s">
        <v>152</v>
      </c>
      <c r="F721" s="71">
        <f t="shared" si="59"/>
        <v>0</v>
      </c>
      <c r="G721" s="71">
        <f t="shared" si="59"/>
        <v>900</v>
      </c>
      <c r="H721" s="71">
        <f t="shared" si="59"/>
        <v>900</v>
      </c>
    </row>
    <row r="722" spans="1:8" ht="60">
      <c r="A722" s="20" t="s">
        <v>260</v>
      </c>
      <c r="B722" s="20" t="s">
        <v>254</v>
      </c>
      <c r="C722" s="10" t="s">
        <v>419</v>
      </c>
      <c r="D722" s="20"/>
      <c r="E722" s="48" t="s">
        <v>153</v>
      </c>
      <c r="F722" s="71">
        <f>F723</f>
        <v>0</v>
      </c>
      <c r="G722" s="71">
        <f t="shared" si="59"/>
        <v>900</v>
      </c>
      <c r="H722" s="71">
        <f t="shared" si="59"/>
        <v>900</v>
      </c>
    </row>
    <row r="723" spans="1:8" ht="60">
      <c r="A723" s="20" t="s">
        <v>260</v>
      </c>
      <c r="B723" s="20" t="s">
        <v>254</v>
      </c>
      <c r="C723" s="10" t="s">
        <v>507</v>
      </c>
      <c r="D723" s="20"/>
      <c r="E723" s="48" t="s">
        <v>157</v>
      </c>
      <c r="F723" s="71">
        <f t="shared" ref="F723:H724" si="60">F724</f>
        <v>0</v>
      </c>
      <c r="G723" s="71">
        <f t="shared" si="60"/>
        <v>900</v>
      </c>
      <c r="H723" s="71">
        <f t="shared" si="60"/>
        <v>900</v>
      </c>
    </row>
    <row r="724" spans="1:8" ht="48">
      <c r="A724" s="20" t="s">
        <v>260</v>
      </c>
      <c r="B724" s="20" t="s">
        <v>254</v>
      </c>
      <c r="C724" s="10" t="s">
        <v>507</v>
      </c>
      <c r="D724" s="29" t="s">
        <v>296</v>
      </c>
      <c r="E724" s="49" t="s">
        <v>297</v>
      </c>
      <c r="F724" s="71">
        <f t="shared" si="60"/>
        <v>0</v>
      </c>
      <c r="G724" s="71">
        <f t="shared" si="60"/>
        <v>900</v>
      </c>
      <c r="H724" s="71">
        <f t="shared" si="60"/>
        <v>900</v>
      </c>
    </row>
    <row r="725" spans="1:8" ht="24">
      <c r="A725" s="20" t="s">
        <v>260</v>
      </c>
      <c r="B725" s="20" t="s">
        <v>254</v>
      </c>
      <c r="C725" s="10" t="s">
        <v>507</v>
      </c>
      <c r="D725" s="20">
        <v>612</v>
      </c>
      <c r="E725" s="48" t="s">
        <v>545</v>
      </c>
      <c r="F725" s="71"/>
      <c r="G725" s="71">
        <v>900</v>
      </c>
      <c r="H725" s="71">
        <v>900</v>
      </c>
    </row>
    <row r="726" spans="1:8">
      <c r="A726" s="23">
        <v>10</v>
      </c>
      <c r="B726" s="24" t="s">
        <v>248</v>
      </c>
      <c r="C726" s="24"/>
      <c r="D726" s="23"/>
      <c r="E726" s="47" t="s">
        <v>318</v>
      </c>
      <c r="F726" s="70">
        <f>F727+F733+F760</f>
        <v>62823.728000000003</v>
      </c>
      <c r="G726" s="70">
        <f>G727+G733+G760</f>
        <v>60682.5</v>
      </c>
      <c r="H726" s="70">
        <f>H727+H733+H760</f>
        <v>61968.5</v>
      </c>
    </row>
    <row r="727" spans="1:8">
      <c r="A727" s="23">
        <v>10</v>
      </c>
      <c r="B727" s="23" t="s">
        <v>254</v>
      </c>
      <c r="C727" s="10"/>
      <c r="D727" s="20"/>
      <c r="E727" s="48" t="s">
        <v>28</v>
      </c>
      <c r="F727" s="70">
        <f t="shared" ref="F727:H728" si="61">F728</f>
        <v>4244.3</v>
      </c>
      <c r="G727" s="70">
        <f t="shared" si="61"/>
        <v>4800</v>
      </c>
      <c r="H727" s="70">
        <f t="shared" si="61"/>
        <v>4800</v>
      </c>
    </row>
    <row r="728" spans="1:8">
      <c r="A728" s="20">
        <v>10</v>
      </c>
      <c r="B728" s="20" t="s">
        <v>254</v>
      </c>
      <c r="C728" s="10" t="s">
        <v>130</v>
      </c>
      <c r="D728" s="10"/>
      <c r="E728" s="53" t="s">
        <v>67</v>
      </c>
      <c r="F728" s="71">
        <f t="shared" si="61"/>
        <v>4244.3</v>
      </c>
      <c r="G728" s="71">
        <f t="shared" si="61"/>
        <v>4800</v>
      </c>
      <c r="H728" s="71">
        <f t="shared" si="61"/>
        <v>4800</v>
      </c>
    </row>
    <row r="729" spans="1:8" ht="24">
      <c r="A729" s="20">
        <v>10</v>
      </c>
      <c r="B729" s="20" t="s">
        <v>254</v>
      </c>
      <c r="C729" s="10" t="s">
        <v>536</v>
      </c>
      <c r="D729" s="20"/>
      <c r="E729" s="48" t="s">
        <v>537</v>
      </c>
      <c r="F729" s="71">
        <f>F732</f>
        <v>4244.3</v>
      </c>
      <c r="G729" s="71">
        <f>G732</f>
        <v>4800</v>
      </c>
      <c r="H729" s="71">
        <f>H732</f>
        <v>4800</v>
      </c>
    </row>
    <row r="730" spans="1:8" ht="24">
      <c r="A730" s="20">
        <v>10</v>
      </c>
      <c r="B730" s="20" t="s">
        <v>254</v>
      </c>
      <c r="C730" s="10" t="s">
        <v>508</v>
      </c>
      <c r="D730" s="29"/>
      <c r="E730" s="49" t="s">
        <v>538</v>
      </c>
      <c r="F730" s="71">
        <f t="shared" ref="F730:H731" si="62">F731</f>
        <v>4244.3</v>
      </c>
      <c r="G730" s="71">
        <f t="shared" si="62"/>
        <v>4800</v>
      </c>
      <c r="H730" s="71">
        <f t="shared" si="62"/>
        <v>4800</v>
      </c>
    </row>
    <row r="731" spans="1:8" ht="24">
      <c r="A731" s="20">
        <v>10</v>
      </c>
      <c r="B731" s="20" t="s">
        <v>254</v>
      </c>
      <c r="C731" s="10" t="s">
        <v>508</v>
      </c>
      <c r="D731" s="29" t="s">
        <v>566</v>
      </c>
      <c r="E731" s="49" t="s">
        <v>14</v>
      </c>
      <c r="F731" s="71">
        <f t="shared" si="62"/>
        <v>4244.3</v>
      </c>
      <c r="G731" s="71">
        <f t="shared" si="62"/>
        <v>4800</v>
      </c>
      <c r="H731" s="71">
        <f t="shared" si="62"/>
        <v>4800</v>
      </c>
    </row>
    <row r="732" spans="1:8" ht="24">
      <c r="A732" s="20" t="s">
        <v>319</v>
      </c>
      <c r="B732" s="20" t="s">
        <v>254</v>
      </c>
      <c r="C732" s="10" t="s">
        <v>508</v>
      </c>
      <c r="D732" s="20">
        <v>312</v>
      </c>
      <c r="E732" s="48" t="s">
        <v>551</v>
      </c>
      <c r="F732" s="71">
        <v>4244.3</v>
      </c>
      <c r="G732" s="71">
        <v>4800</v>
      </c>
      <c r="H732" s="71">
        <v>4800</v>
      </c>
    </row>
    <row r="733" spans="1:8">
      <c r="A733" s="23" t="s">
        <v>319</v>
      </c>
      <c r="B733" s="23" t="s">
        <v>320</v>
      </c>
      <c r="C733" s="24"/>
      <c r="D733" s="23"/>
      <c r="E733" s="48" t="s">
        <v>321</v>
      </c>
      <c r="F733" s="70">
        <f>F740+F749+F755+F734</f>
        <v>16500.328000000001</v>
      </c>
      <c r="G733" s="70">
        <f>G740+G749+G755</f>
        <v>12517.5</v>
      </c>
      <c r="H733" s="70">
        <f>H740+H749+H755</f>
        <v>12517.5</v>
      </c>
    </row>
    <row r="734" spans="1:8" ht="24">
      <c r="A734" s="20" t="s">
        <v>319</v>
      </c>
      <c r="B734" s="20" t="s">
        <v>320</v>
      </c>
      <c r="C734" s="10" t="s">
        <v>138</v>
      </c>
      <c r="D734" s="20"/>
      <c r="E734" s="48" t="s">
        <v>111</v>
      </c>
      <c r="F734" s="74">
        <f>F735</f>
        <v>189</v>
      </c>
      <c r="G734" s="70"/>
      <c r="H734" s="70"/>
    </row>
    <row r="735" spans="1:8">
      <c r="A735" s="20" t="s">
        <v>319</v>
      </c>
      <c r="B735" s="20" t="s">
        <v>320</v>
      </c>
      <c r="C735" s="10" t="s">
        <v>148</v>
      </c>
      <c r="D735" s="20"/>
      <c r="E735" s="48" t="s">
        <v>556</v>
      </c>
      <c r="F735" s="74">
        <f>F736</f>
        <v>189</v>
      </c>
      <c r="G735" s="70"/>
      <c r="H735" s="70"/>
    </row>
    <row r="736" spans="1:8" ht="24">
      <c r="A736" s="20" t="s">
        <v>319</v>
      </c>
      <c r="B736" s="20" t="s">
        <v>320</v>
      </c>
      <c r="C736" s="10" t="s">
        <v>149</v>
      </c>
      <c r="D736" s="20"/>
      <c r="E736" s="48" t="s">
        <v>388</v>
      </c>
      <c r="F736" s="74">
        <f>F737</f>
        <v>189</v>
      </c>
      <c r="G736" s="73"/>
      <c r="H736" s="73"/>
    </row>
    <row r="737" spans="1:8" ht="48">
      <c r="A737" s="20" t="s">
        <v>319</v>
      </c>
      <c r="B737" s="20" t="s">
        <v>320</v>
      </c>
      <c r="C737" s="10" t="s">
        <v>312</v>
      </c>
      <c r="D737" s="20"/>
      <c r="E737" s="48" t="s">
        <v>113</v>
      </c>
      <c r="F737" s="74">
        <f>F738</f>
        <v>189</v>
      </c>
      <c r="G737" s="73"/>
      <c r="H737" s="73"/>
    </row>
    <row r="738" spans="1:8" ht="24">
      <c r="A738" s="20" t="s">
        <v>319</v>
      </c>
      <c r="B738" s="20" t="s">
        <v>320</v>
      </c>
      <c r="C738" s="10" t="s">
        <v>312</v>
      </c>
      <c r="D738" s="29" t="s">
        <v>566</v>
      </c>
      <c r="E738" s="49" t="s">
        <v>14</v>
      </c>
      <c r="F738" s="74">
        <f>F739</f>
        <v>189</v>
      </c>
      <c r="G738" s="73"/>
      <c r="H738" s="73"/>
    </row>
    <row r="739" spans="1:8" ht="36">
      <c r="A739" s="20" t="s">
        <v>319</v>
      </c>
      <c r="B739" s="20" t="s">
        <v>320</v>
      </c>
      <c r="C739" s="10" t="s">
        <v>312</v>
      </c>
      <c r="D739" s="20">
        <v>313</v>
      </c>
      <c r="E739" s="48" t="s">
        <v>63</v>
      </c>
      <c r="F739" s="74">
        <v>189</v>
      </c>
      <c r="G739" s="70"/>
      <c r="H739" s="70"/>
    </row>
    <row r="740" spans="1:8" ht="36">
      <c r="A740" s="20" t="s">
        <v>319</v>
      </c>
      <c r="B740" s="20" t="s">
        <v>320</v>
      </c>
      <c r="C740" s="10" t="s">
        <v>407</v>
      </c>
      <c r="D740" s="20"/>
      <c r="E740" s="48" t="s">
        <v>97</v>
      </c>
      <c r="F740" s="71">
        <f t="shared" ref="F740:H741" si="63">F741</f>
        <v>250</v>
      </c>
      <c r="G740" s="71">
        <f t="shared" si="63"/>
        <v>250</v>
      </c>
      <c r="H740" s="71">
        <f t="shared" si="63"/>
        <v>250</v>
      </c>
    </row>
    <row r="741" spans="1:8" ht="60">
      <c r="A741" s="20" t="s">
        <v>319</v>
      </c>
      <c r="B741" s="20" t="s">
        <v>320</v>
      </c>
      <c r="C741" s="10" t="s">
        <v>408</v>
      </c>
      <c r="D741" s="20"/>
      <c r="E741" s="48" t="s">
        <v>354</v>
      </c>
      <c r="F741" s="71">
        <f t="shared" si="63"/>
        <v>250</v>
      </c>
      <c r="G741" s="71">
        <f t="shared" si="63"/>
        <v>250</v>
      </c>
      <c r="H741" s="71">
        <f t="shared" si="63"/>
        <v>250</v>
      </c>
    </row>
    <row r="742" spans="1:8" ht="36">
      <c r="A742" s="20" t="s">
        <v>319</v>
      </c>
      <c r="B742" s="20" t="s">
        <v>320</v>
      </c>
      <c r="C742" s="10" t="s">
        <v>410</v>
      </c>
      <c r="D742" s="20"/>
      <c r="E742" s="48" t="s">
        <v>355</v>
      </c>
      <c r="F742" s="71">
        <f>F743+F746</f>
        <v>250</v>
      </c>
      <c r="G742" s="71">
        <f>G743+G746</f>
        <v>250</v>
      </c>
      <c r="H742" s="71">
        <f>H743+H746</f>
        <v>250</v>
      </c>
    </row>
    <row r="743" spans="1:8" ht="48">
      <c r="A743" s="20" t="s">
        <v>319</v>
      </c>
      <c r="B743" s="20" t="s">
        <v>320</v>
      </c>
      <c r="C743" s="10" t="s">
        <v>509</v>
      </c>
      <c r="D743" s="20"/>
      <c r="E743" s="48" t="s">
        <v>311</v>
      </c>
      <c r="F743" s="71">
        <f t="shared" ref="F743:H744" si="64">F744</f>
        <v>100</v>
      </c>
      <c r="G743" s="71">
        <f t="shared" si="64"/>
        <v>100</v>
      </c>
      <c r="H743" s="71">
        <f t="shared" si="64"/>
        <v>100</v>
      </c>
    </row>
    <row r="744" spans="1:8" ht="24">
      <c r="A744" s="20" t="s">
        <v>319</v>
      </c>
      <c r="B744" s="20" t="s">
        <v>320</v>
      </c>
      <c r="C744" s="10" t="s">
        <v>509</v>
      </c>
      <c r="D744" s="29" t="s">
        <v>566</v>
      </c>
      <c r="E744" s="49" t="s">
        <v>14</v>
      </c>
      <c r="F744" s="71">
        <f t="shared" si="64"/>
        <v>100</v>
      </c>
      <c r="G744" s="71">
        <f t="shared" si="64"/>
        <v>100</v>
      </c>
      <c r="H744" s="71">
        <f t="shared" si="64"/>
        <v>100</v>
      </c>
    </row>
    <row r="745" spans="1:8" ht="36">
      <c r="A745" s="20" t="s">
        <v>319</v>
      </c>
      <c r="B745" s="20" t="s">
        <v>320</v>
      </c>
      <c r="C745" s="10" t="s">
        <v>509</v>
      </c>
      <c r="D745" s="20">
        <v>313</v>
      </c>
      <c r="E745" s="48" t="s">
        <v>184</v>
      </c>
      <c r="F745" s="71">
        <v>100</v>
      </c>
      <c r="G745" s="71">
        <v>100</v>
      </c>
      <c r="H745" s="71">
        <v>100</v>
      </c>
    </row>
    <row r="746" spans="1:8" ht="72">
      <c r="A746" s="20" t="s">
        <v>319</v>
      </c>
      <c r="B746" s="20" t="s">
        <v>320</v>
      </c>
      <c r="C746" s="10" t="s">
        <v>510</v>
      </c>
      <c r="D746" s="20"/>
      <c r="E746" s="48" t="s">
        <v>189</v>
      </c>
      <c r="F746" s="71">
        <f t="shared" ref="F746:H747" si="65">F747</f>
        <v>150</v>
      </c>
      <c r="G746" s="71">
        <f t="shared" si="65"/>
        <v>150</v>
      </c>
      <c r="H746" s="71">
        <f t="shared" si="65"/>
        <v>150</v>
      </c>
    </row>
    <row r="747" spans="1:8" ht="48">
      <c r="A747" s="20" t="s">
        <v>319</v>
      </c>
      <c r="B747" s="20" t="s">
        <v>320</v>
      </c>
      <c r="C747" s="10" t="s">
        <v>510</v>
      </c>
      <c r="D747" s="29" t="s">
        <v>296</v>
      </c>
      <c r="E747" s="49" t="s">
        <v>297</v>
      </c>
      <c r="F747" s="71">
        <f t="shared" si="65"/>
        <v>150</v>
      </c>
      <c r="G747" s="71">
        <f t="shared" si="65"/>
        <v>150</v>
      </c>
      <c r="H747" s="71">
        <f t="shared" si="65"/>
        <v>150</v>
      </c>
    </row>
    <row r="748" spans="1:8" ht="72">
      <c r="A748" s="20" t="s">
        <v>319</v>
      </c>
      <c r="B748" s="20" t="s">
        <v>320</v>
      </c>
      <c r="C748" s="10" t="s">
        <v>510</v>
      </c>
      <c r="D748" s="20">
        <v>631</v>
      </c>
      <c r="E748" s="48" t="s">
        <v>368</v>
      </c>
      <c r="F748" s="71">
        <v>150</v>
      </c>
      <c r="G748" s="71">
        <v>150</v>
      </c>
      <c r="H748" s="71">
        <v>150</v>
      </c>
    </row>
    <row r="749" spans="1:8" ht="24">
      <c r="A749" s="20" t="s">
        <v>319</v>
      </c>
      <c r="B749" s="20" t="s">
        <v>320</v>
      </c>
      <c r="C749" s="10" t="s">
        <v>411</v>
      </c>
      <c r="D749" s="10"/>
      <c r="E749" s="48" t="s">
        <v>107</v>
      </c>
      <c r="F749" s="71">
        <f t="shared" ref="F749:H753" si="66">F750</f>
        <v>4955.3280000000004</v>
      </c>
      <c r="G749" s="71">
        <f t="shared" si="66"/>
        <v>1161.5</v>
      </c>
      <c r="H749" s="71">
        <f t="shared" si="66"/>
        <v>1161.5</v>
      </c>
    </row>
    <row r="750" spans="1:8" ht="24">
      <c r="A750" s="20" t="s">
        <v>319</v>
      </c>
      <c r="B750" s="20" t="s">
        <v>320</v>
      </c>
      <c r="C750" s="10" t="s">
        <v>542</v>
      </c>
      <c r="D750" s="10"/>
      <c r="E750" s="48" t="s">
        <v>352</v>
      </c>
      <c r="F750" s="71">
        <f t="shared" si="66"/>
        <v>4955.3280000000004</v>
      </c>
      <c r="G750" s="71">
        <f t="shared" si="66"/>
        <v>1161.5</v>
      </c>
      <c r="H750" s="71">
        <f t="shared" si="66"/>
        <v>1161.5</v>
      </c>
    </row>
    <row r="751" spans="1:8" ht="24">
      <c r="A751" s="20" t="s">
        <v>319</v>
      </c>
      <c r="B751" s="20" t="s">
        <v>320</v>
      </c>
      <c r="C751" s="10" t="s">
        <v>543</v>
      </c>
      <c r="D751" s="10"/>
      <c r="E751" s="48" t="s">
        <v>110</v>
      </c>
      <c r="F751" s="71">
        <f>F752</f>
        <v>4955.3280000000004</v>
      </c>
      <c r="G751" s="71">
        <f>G752</f>
        <v>1161.5</v>
      </c>
      <c r="H751" s="71">
        <f>H752</f>
        <v>1161.5</v>
      </c>
    </row>
    <row r="752" spans="1:8" ht="24">
      <c r="A752" s="20" t="s">
        <v>319</v>
      </c>
      <c r="B752" s="20" t="s">
        <v>320</v>
      </c>
      <c r="C752" s="10" t="s">
        <v>30</v>
      </c>
      <c r="D752" s="10"/>
      <c r="E752" s="48" t="s">
        <v>31</v>
      </c>
      <c r="F752" s="71">
        <f t="shared" si="66"/>
        <v>4955.3280000000004</v>
      </c>
      <c r="G752" s="71">
        <f t="shared" si="66"/>
        <v>1161.5</v>
      </c>
      <c r="H752" s="71">
        <f t="shared" si="66"/>
        <v>1161.5</v>
      </c>
    </row>
    <row r="753" spans="1:8" ht="24">
      <c r="A753" s="20" t="s">
        <v>319</v>
      </c>
      <c r="B753" s="20" t="s">
        <v>320</v>
      </c>
      <c r="C753" s="10" t="s">
        <v>30</v>
      </c>
      <c r="D753" s="29" t="s">
        <v>566</v>
      </c>
      <c r="E753" s="49" t="s">
        <v>14</v>
      </c>
      <c r="F753" s="71">
        <f t="shared" si="66"/>
        <v>4955.3280000000004</v>
      </c>
      <c r="G753" s="71">
        <f t="shared" si="66"/>
        <v>1161.5</v>
      </c>
      <c r="H753" s="71">
        <f t="shared" si="66"/>
        <v>1161.5</v>
      </c>
    </row>
    <row r="754" spans="1:8" ht="24">
      <c r="A754" s="20" t="s">
        <v>319</v>
      </c>
      <c r="B754" s="20" t="s">
        <v>320</v>
      </c>
      <c r="C754" s="10" t="s">
        <v>30</v>
      </c>
      <c r="D754" s="20" t="s">
        <v>119</v>
      </c>
      <c r="E754" s="48" t="s">
        <v>120</v>
      </c>
      <c r="F754" s="71">
        <v>4955.3280000000004</v>
      </c>
      <c r="G754" s="71">
        <v>1161.5</v>
      </c>
      <c r="H754" s="71">
        <v>1161.5</v>
      </c>
    </row>
    <row r="755" spans="1:8" ht="24">
      <c r="A755" s="20" t="s">
        <v>319</v>
      </c>
      <c r="B755" s="20" t="s">
        <v>320</v>
      </c>
      <c r="C755" s="10" t="s">
        <v>130</v>
      </c>
      <c r="D755" s="10"/>
      <c r="E755" s="48" t="s">
        <v>67</v>
      </c>
      <c r="F755" s="71">
        <f t="shared" ref="F755:H756" si="67">F756</f>
        <v>11106</v>
      </c>
      <c r="G755" s="71">
        <f t="shared" si="67"/>
        <v>11106</v>
      </c>
      <c r="H755" s="71">
        <f t="shared" si="67"/>
        <v>11106</v>
      </c>
    </row>
    <row r="756" spans="1:8" ht="36">
      <c r="A756" s="20" t="s">
        <v>319</v>
      </c>
      <c r="B756" s="20" t="s">
        <v>320</v>
      </c>
      <c r="C756" s="10" t="s">
        <v>424</v>
      </c>
      <c r="D756" s="10"/>
      <c r="E756" s="48" t="s">
        <v>68</v>
      </c>
      <c r="F756" s="71">
        <f t="shared" si="67"/>
        <v>11106</v>
      </c>
      <c r="G756" s="71">
        <f t="shared" si="67"/>
        <v>11106</v>
      </c>
      <c r="H756" s="71">
        <f t="shared" si="67"/>
        <v>11106</v>
      </c>
    </row>
    <row r="757" spans="1:8" ht="108">
      <c r="A757" s="20" t="s">
        <v>319</v>
      </c>
      <c r="B757" s="20" t="s">
        <v>320</v>
      </c>
      <c r="C757" s="10" t="s">
        <v>511</v>
      </c>
      <c r="D757" s="20"/>
      <c r="E757" s="48" t="s">
        <v>128</v>
      </c>
      <c r="F757" s="71">
        <f t="shared" ref="F757:H758" si="68">F758</f>
        <v>11106</v>
      </c>
      <c r="G757" s="71">
        <f t="shared" si="68"/>
        <v>11106</v>
      </c>
      <c r="H757" s="71">
        <f t="shared" si="68"/>
        <v>11106</v>
      </c>
    </row>
    <row r="758" spans="1:8" ht="24">
      <c r="A758" s="20" t="s">
        <v>319</v>
      </c>
      <c r="B758" s="20" t="s">
        <v>320</v>
      </c>
      <c r="C758" s="10" t="s">
        <v>511</v>
      </c>
      <c r="D758" s="29" t="s">
        <v>566</v>
      </c>
      <c r="E758" s="49" t="s">
        <v>14</v>
      </c>
      <c r="F758" s="71">
        <f t="shared" si="68"/>
        <v>11106</v>
      </c>
      <c r="G758" s="71">
        <f t="shared" si="68"/>
        <v>11106</v>
      </c>
      <c r="H758" s="71">
        <f t="shared" si="68"/>
        <v>11106</v>
      </c>
    </row>
    <row r="759" spans="1:8" ht="36">
      <c r="A759" s="20" t="s">
        <v>319</v>
      </c>
      <c r="B759" s="20" t="s">
        <v>320</v>
      </c>
      <c r="C759" s="10" t="s">
        <v>511</v>
      </c>
      <c r="D759" s="20">
        <v>313</v>
      </c>
      <c r="E759" s="48" t="s">
        <v>63</v>
      </c>
      <c r="F759" s="71">
        <v>11106</v>
      </c>
      <c r="G759" s="71">
        <v>11106</v>
      </c>
      <c r="H759" s="71">
        <v>11106</v>
      </c>
    </row>
    <row r="760" spans="1:8">
      <c r="A760" s="23" t="s">
        <v>319</v>
      </c>
      <c r="B760" s="23" t="s">
        <v>247</v>
      </c>
      <c r="C760" s="75"/>
      <c r="D760" s="76"/>
      <c r="E760" s="51" t="s">
        <v>29</v>
      </c>
      <c r="F760" s="70">
        <f>F761+F769</f>
        <v>42079.100000000006</v>
      </c>
      <c r="G760" s="70">
        <f>G761+G769</f>
        <v>43365</v>
      </c>
      <c r="H760" s="70">
        <f>H761+H769</f>
        <v>44651</v>
      </c>
    </row>
    <row r="761" spans="1:8" ht="24">
      <c r="A761" s="20" t="s">
        <v>319</v>
      </c>
      <c r="B761" s="20" t="s">
        <v>247</v>
      </c>
      <c r="C761" s="10" t="s">
        <v>138</v>
      </c>
      <c r="D761" s="76"/>
      <c r="E761" s="48" t="s">
        <v>111</v>
      </c>
      <c r="F761" s="74">
        <f>F762</f>
        <v>20216.8</v>
      </c>
      <c r="G761" s="74">
        <f t="shared" ref="G761:H763" si="69">G762</f>
        <v>20216.8</v>
      </c>
      <c r="H761" s="74">
        <f t="shared" si="69"/>
        <v>20216.8</v>
      </c>
    </row>
    <row r="762" spans="1:8" ht="24">
      <c r="A762" s="20" t="s">
        <v>319</v>
      </c>
      <c r="B762" s="20" t="s">
        <v>247</v>
      </c>
      <c r="C762" s="10" t="s">
        <v>139</v>
      </c>
      <c r="D762" s="20"/>
      <c r="E762" s="48" t="s">
        <v>112</v>
      </c>
      <c r="F762" s="74">
        <f>F763</f>
        <v>20216.8</v>
      </c>
      <c r="G762" s="74">
        <f t="shared" si="69"/>
        <v>20216.8</v>
      </c>
      <c r="H762" s="74">
        <f t="shared" si="69"/>
        <v>20216.8</v>
      </c>
    </row>
    <row r="763" spans="1:8" ht="72">
      <c r="A763" s="20" t="s">
        <v>319</v>
      </c>
      <c r="B763" s="20" t="s">
        <v>247</v>
      </c>
      <c r="C763" s="10" t="s">
        <v>209</v>
      </c>
      <c r="D763" s="20"/>
      <c r="E763" s="48" t="s">
        <v>165</v>
      </c>
      <c r="F763" s="74">
        <f>F764</f>
        <v>20216.8</v>
      </c>
      <c r="G763" s="74">
        <f t="shared" si="69"/>
        <v>20216.8</v>
      </c>
      <c r="H763" s="74">
        <f t="shared" si="69"/>
        <v>20216.8</v>
      </c>
    </row>
    <row r="764" spans="1:8" ht="72">
      <c r="A764" s="20" t="s">
        <v>319</v>
      </c>
      <c r="B764" s="20" t="s">
        <v>247</v>
      </c>
      <c r="C764" s="10" t="s">
        <v>512</v>
      </c>
      <c r="D764" s="72"/>
      <c r="E764" s="55" t="s">
        <v>225</v>
      </c>
      <c r="F764" s="74">
        <f>F768+F765</f>
        <v>20216.8</v>
      </c>
      <c r="G764" s="74">
        <f>G768+G765</f>
        <v>20216.8</v>
      </c>
      <c r="H764" s="74">
        <f>H768+H765</f>
        <v>20216.8</v>
      </c>
    </row>
    <row r="765" spans="1:8" ht="24">
      <c r="A765" s="20" t="s">
        <v>319</v>
      </c>
      <c r="B765" s="20" t="s">
        <v>247</v>
      </c>
      <c r="C765" s="10" t="s">
        <v>512</v>
      </c>
      <c r="D765" s="29" t="s">
        <v>256</v>
      </c>
      <c r="E765" s="49" t="s">
        <v>257</v>
      </c>
      <c r="F765" s="74">
        <f>F766</f>
        <v>505</v>
      </c>
      <c r="G765" s="74">
        <f>G766</f>
        <v>505</v>
      </c>
      <c r="H765" s="74">
        <f>H766</f>
        <v>505</v>
      </c>
    </row>
    <row r="766" spans="1:8" ht="24">
      <c r="A766" s="20" t="s">
        <v>319</v>
      </c>
      <c r="B766" s="20" t="s">
        <v>247</v>
      </c>
      <c r="C766" s="10" t="s">
        <v>512</v>
      </c>
      <c r="D766" s="20" t="s">
        <v>258</v>
      </c>
      <c r="E766" s="48" t="s">
        <v>240</v>
      </c>
      <c r="F766" s="74">
        <v>505</v>
      </c>
      <c r="G766" s="74">
        <v>505</v>
      </c>
      <c r="H766" s="74">
        <v>505</v>
      </c>
    </row>
    <row r="767" spans="1:8" ht="24">
      <c r="A767" s="20" t="s">
        <v>319</v>
      </c>
      <c r="B767" s="20" t="s">
        <v>247</v>
      </c>
      <c r="C767" s="10" t="s">
        <v>512</v>
      </c>
      <c r="D767" s="29" t="s">
        <v>566</v>
      </c>
      <c r="E767" s="49" t="s">
        <v>14</v>
      </c>
      <c r="F767" s="74">
        <f>F768</f>
        <v>19711.8</v>
      </c>
      <c r="G767" s="74">
        <f>G768</f>
        <v>19711.8</v>
      </c>
      <c r="H767" s="74">
        <f>H768</f>
        <v>19711.8</v>
      </c>
    </row>
    <row r="768" spans="1:8" ht="36">
      <c r="A768" s="20" t="s">
        <v>319</v>
      </c>
      <c r="B768" s="20" t="s">
        <v>247</v>
      </c>
      <c r="C768" s="10" t="s">
        <v>512</v>
      </c>
      <c r="D768" s="20">
        <v>321</v>
      </c>
      <c r="E768" s="48" t="s">
        <v>137</v>
      </c>
      <c r="F768" s="74">
        <v>19711.8</v>
      </c>
      <c r="G768" s="74">
        <v>19711.8</v>
      </c>
      <c r="H768" s="74">
        <v>19711.8</v>
      </c>
    </row>
    <row r="769" spans="1:8" ht="24">
      <c r="A769" s="20" t="s">
        <v>319</v>
      </c>
      <c r="B769" s="20" t="s">
        <v>247</v>
      </c>
      <c r="C769" s="10" t="s">
        <v>130</v>
      </c>
      <c r="D769" s="10"/>
      <c r="E769" s="48" t="s">
        <v>67</v>
      </c>
      <c r="F769" s="71">
        <f>F770</f>
        <v>21862.300000000003</v>
      </c>
      <c r="G769" s="71">
        <f>G770</f>
        <v>23148.2</v>
      </c>
      <c r="H769" s="71">
        <f>H770</f>
        <v>24434.199999999997</v>
      </c>
    </row>
    <row r="770" spans="1:8" ht="36">
      <c r="A770" s="20" t="s">
        <v>319</v>
      </c>
      <c r="B770" s="20" t="s">
        <v>247</v>
      </c>
      <c r="C770" s="10" t="s">
        <v>424</v>
      </c>
      <c r="D770" s="10"/>
      <c r="E770" s="48" t="s">
        <v>68</v>
      </c>
      <c r="F770" s="71">
        <f>F774+F771</f>
        <v>21862.300000000003</v>
      </c>
      <c r="G770" s="71">
        <f>G774+G771</f>
        <v>23148.2</v>
      </c>
      <c r="H770" s="71">
        <f>H774+H771</f>
        <v>24434.199999999997</v>
      </c>
    </row>
    <row r="771" spans="1:8" ht="60">
      <c r="A771" s="20" t="s">
        <v>319</v>
      </c>
      <c r="B771" s="20" t="s">
        <v>247</v>
      </c>
      <c r="C771" s="31" t="s">
        <v>513</v>
      </c>
      <c r="D771" s="72"/>
      <c r="E771" s="54" t="s">
        <v>591</v>
      </c>
      <c r="F771" s="71">
        <f t="shared" ref="F771:H772" si="70">F772</f>
        <v>6430.1</v>
      </c>
      <c r="G771" s="71">
        <f t="shared" si="70"/>
        <v>7716</v>
      </c>
      <c r="H771" s="71">
        <f t="shared" si="70"/>
        <v>7716.1</v>
      </c>
    </row>
    <row r="772" spans="1:8" ht="36">
      <c r="A772" s="20" t="s">
        <v>319</v>
      </c>
      <c r="B772" s="20" t="s">
        <v>247</v>
      </c>
      <c r="C772" s="31" t="s">
        <v>513</v>
      </c>
      <c r="D772" s="29">
        <v>400</v>
      </c>
      <c r="E772" s="49" t="s">
        <v>203</v>
      </c>
      <c r="F772" s="71">
        <f t="shared" si="70"/>
        <v>6430.1</v>
      </c>
      <c r="G772" s="71">
        <f t="shared" si="70"/>
        <v>7716</v>
      </c>
      <c r="H772" s="71">
        <f t="shared" si="70"/>
        <v>7716.1</v>
      </c>
    </row>
    <row r="773" spans="1:8" ht="48">
      <c r="A773" s="20" t="s">
        <v>319</v>
      </c>
      <c r="B773" s="20" t="s">
        <v>247</v>
      </c>
      <c r="C773" s="31" t="s">
        <v>513</v>
      </c>
      <c r="D773" s="20">
        <v>412</v>
      </c>
      <c r="E773" s="48" t="s">
        <v>188</v>
      </c>
      <c r="F773" s="71">
        <v>6430.1</v>
      </c>
      <c r="G773" s="71">
        <v>7716</v>
      </c>
      <c r="H773" s="71">
        <v>7716.1</v>
      </c>
    </row>
    <row r="774" spans="1:8" ht="84">
      <c r="A774" s="20" t="s">
        <v>319</v>
      </c>
      <c r="B774" s="20" t="s">
        <v>247</v>
      </c>
      <c r="C774" s="107" t="s">
        <v>78</v>
      </c>
      <c r="D774" s="72"/>
      <c r="E774" s="54" t="s">
        <v>79</v>
      </c>
      <c r="F774" s="71">
        <f t="shared" ref="F774:H775" si="71">F775</f>
        <v>15432.2</v>
      </c>
      <c r="G774" s="71">
        <f t="shared" si="71"/>
        <v>15432.2</v>
      </c>
      <c r="H774" s="71">
        <f t="shared" si="71"/>
        <v>16718.099999999999</v>
      </c>
    </row>
    <row r="775" spans="1:8" ht="36">
      <c r="A775" s="20" t="s">
        <v>319</v>
      </c>
      <c r="B775" s="20" t="s">
        <v>247</v>
      </c>
      <c r="C775" s="107" t="s">
        <v>78</v>
      </c>
      <c r="D775" s="29">
        <v>400</v>
      </c>
      <c r="E775" s="49" t="s">
        <v>203</v>
      </c>
      <c r="F775" s="71">
        <f t="shared" si="71"/>
        <v>15432.2</v>
      </c>
      <c r="G775" s="71">
        <f t="shared" si="71"/>
        <v>15432.2</v>
      </c>
      <c r="H775" s="71">
        <f t="shared" si="71"/>
        <v>16718.099999999999</v>
      </c>
    </row>
    <row r="776" spans="1:8" ht="48">
      <c r="A776" s="20" t="s">
        <v>319</v>
      </c>
      <c r="B776" s="20" t="s">
        <v>247</v>
      </c>
      <c r="C776" s="107" t="s">
        <v>78</v>
      </c>
      <c r="D776" s="20">
        <v>412</v>
      </c>
      <c r="E776" s="48" t="s">
        <v>188</v>
      </c>
      <c r="F776" s="71">
        <v>15432.2</v>
      </c>
      <c r="G776" s="71">
        <v>15432.2</v>
      </c>
      <c r="H776" s="97">
        <v>16718.099999999999</v>
      </c>
    </row>
    <row r="777" spans="1:8">
      <c r="A777" s="23" t="s">
        <v>322</v>
      </c>
      <c r="B777" s="23" t="s">
        <v>248</v>
      </c>
      <c r="C777" s="24"/>
      <c r="D777" s="23"/>
      <c r="E777" s="52" t="s">
        <v>323</v>
      </c>
      <c r="F777" s="70">
        <f t="shared" ref="F777:H778" si="72">F778</f>
        <v>3465.8360000000002</v>
      </c>
      <c r="G777" s="70">
        <f t="shared" si="72"/>
        <v>3000</v>
      </c>
      <c r="H777" s="70">
        <f t="shared" si="72"/>
        <v>3000</v>
      </c>
    </row>
    <row r="778" spans="1:8">
      <c r="A778" s="23" t="s">
        <v>322</v>
      </c>
      <c r="B778" s="23" t="s">
        <v>294</v>
      </c>
      <c r="C778" s="10"/>
      <c r="D778" s="20"/>
      <c r="E778" s="48" t="s">
        <v>324</v>
      </c>
      <c r="F778" s="71">
        <f t="shared" si="72"/>
        <v>3465.8360000000002</v>
      </c>
      <c r="G778" s="71">
        <f t="shared" si="72"/>
        <v>3000</v>
      </c>
      <c r="H778" s="71">
        <f t="shared" si="72"/>
        <v>3000</v>
      </c>
    </row>
    <row r="779" spans="1:8" ht="36">
      <c r="A779" s="20" t="s">
        <v>322</v>
      </c>
      <c r="B779" s="20" t="s">
        <v>294</v>
      </c>
      <c r="C779" s="10" t="s">
        <v>420</v>
      </c>
      <c r="D779" s="20"/>
      <c r="E779" s="48" t="s">
        <v>199</v>
      </c>
      <c r="F779" s="71">
        <f>F780+F791</f>
        <v>3465.8360000000002</v>
      </c>
      <c r="G779" s="71">
        <f>G780+G791</f>
        <v>3000</v>
      </c>
      <c r="H779" s="71">
        <f>H780+H791</f>
        <v>3000</v>
      </c>
    </row>
    <row r="780" spans="1:8" ht="24">
      <c r="A780" s="20" t="s">
        <v>322</v>
      </c>
      <c r="B780" s="20" t="s">
        <v>294</v>
      </c>
      <c r="C780" s="10" t="s">
        <v>421</v>
      </c>
      <c r="D780" s="20"/>
      <c r="E780" s="48" t="s">
        <v>200</v>
      </c>
      <c r="F780" s="71">
        <f>F781</f>
        <v>2265.8360000000002</v>
      </c>
      <c r="G780" s="71">
        <f>G781</f>
        <v>1800</v>
      </c>
      <c r="H780" s="71">
        <f>H781</f>
        <v>1800</v>
      </c>
    </row>
    <row r="781" spans="1:8" ht="84">
      <c r="A781" s="20" t="s">
        <v>322</v>
      </c>
      <c r="B781" s="20" t="s">
        <v>294</v>
      </c>
      <c r="C781" s="10" t="s">
        <v>422</v>
      </c>
      <c r="D781" s="20"/>
      <c r="E781" s="48" t="s">
        <v>201</v>
      </c>
      <c r="F781" s="71">
        <f>F782+F785+F788</f>
        <v>2265.8360000000002</v>
      </c>
      <c r="G781" s="71">
        <f>G782+G785</f>
        <v>1800</v>
      </c>
      <c r="H781" s="71">
        <f>H782+H785</f>
        <v>1800</v>
      </c>
    </row>
    <row r="782" spans="1:8" ht="120">
      <c r="A782" s="20" t="s">
        <v>322</v>
      </c>
      <c r="B782" s="20" t="s">
        <v>294</v>
      </c>
      <c r="C782" s="10" t="s">
        <v>514</v>
      </c>
      <c r="D782" s="20"/>
      <c r="E782" s="48" t="s">
        <v>116</v>
      </c>
      <c r="F782" s="71">
        <f t="shared" ref="F782:H783" si="73">F783</f>
        <v>692.13599999999997</v>
      </c>
      <c r="G782" s="71">
        <f t="shared" si="73"/>
        <v>800</v>
      </c>
      <c r="H782" s="71">
        <f t="shared" si="73"/>
        <v>800</v>
      </c>
    </row>
    <row r="783" spans="1:8" ht="24">
      <c r="A783" s="20" t="s">
        <v>322</v>
      </c>
      <c r="B783" s="20" t="s">
        <v>294</v>
      </c>
      <c r="C783" s="10" t="s">
        <v>514</v>
      </c>
      <c r="D783" s="29" t="s">
        <v>256</v>
      </c>
      <c r="E783" s="49" t="s">
        <v>257</v>
      </c>
      <c r="F783" s="71">
        <f t="shared" si="73"/>
        <v>692.13599999999997</v>
      </c>
      <c r="G783" s="71">
        <f t="shared" si="73"/>
        <v>800</v>
      </c>
      <c r="H783" s="71">
        <f t="shared" si="73"/>
        <v>800</v>
      </c>
    </row>
    <row r="784" spans="1:8" ht="24">
      <c r="A784" s="20" t="s">
        <v>322</v>
      </c>
      <c r="B784" s="20" t="s">
        <v>294</v>
      </c>
      <c r="C784" s="10" t="s">
        <v>514</v>
      </c>
      <c r="D784" s="20" t="s">
        <v>258</v>
      </c>
      <c r="E784" s="48" t="s">
        <v>240</v>
      </c>
      <c r="F784" s="71">
        <v>692.13599999999997</v>
      </c>
      <c r="G784" s="71">
        <v>800</v>
      </c>
      <c r="H784" s="71">
        <v>800</v>
      </c>
    </row>
    <row r="785" spans="1:8" ht="72">
      <c r="A785" s="20" t="s">
        <v>322</v>
      </c>
      <c r="B785" s="20" t="s">
        <v>294</v>
      </c>
      <c r="C785" s="10" t="s">
        <v>515</v>
      </c>
      <c r="D785" s="20"/>
      <c r="E785" s="48" t="s">
        <v>325</v>
      </c>
      <c r="F785" s="71">
        <f t="shared" ref="F785:H786" si="74">F786</f>
        <v>1000</v>
      </c>
      <c r="G785" s="71">
        <f t="shared" si="74"/>
        <v>1000</v>
      </c>
      <c r="H785" s="71">
        <f t="shared" si="74"/>
        <v>1000</v>
      </c>
    </row>
    <row r="786" spans="1:8" ht="72">
      <c r="A786" s="20" t="s">
        <v>322</v>
      </c>
      <c r="B786" s="20" t="s">
        <v>294</v>
      </c>
      <c r="C786" s="10" t="s">
        <v>515</v>
      </c>
      <c r="D786" s="29" t="s">
        <v>558</v>
      </c>
      <c r="E786" s="49" t="s">
        <v>559</v>
      </c>
      <c r="F786" s="71">
        <f t="shared" si="74"/>
        <v>1000</v>
      </c>
      <c r="G786" s="71">
        <f t="shared" si="74"/>
        <v>1000</v>
      </c>
      <c r="H786" s="71">
        <f t="shared" si="74"/>
        <v>1000</v>
      </c>
    </row>
    <row r="787" spans="1:8" ht="72">
      <c r="A787" s="20" t="s">
        <v>322</v>
      </c>
      <c r="B787" s="20" t="s">
        <v>294</v>
      </c>
      <c r="C787" s="10" t="s">
        <v>515</v>
      </c>
      <c r="D787" s="20">
        <v>123</v>
      </c>
      <c r="E787" s="48" t="s">
        <v>524</v>
      </c>
      <c r="F787" s="71">
        <v>1000</v>
      </c>
      <c r="G787" s="71">
        <v>1000</v>
      </c>
      <c r="H787" s="71">
        <v>1000</v>
      </c>
    </row>
    <row r="788" spans="1:8" ht="48">
      <c r="A788" s="20" t="s">
        <v>322</v>
      </c>
      <c r="B788" s="20" t="s">
        <v>294</v>
      </c>
      <c r="C788" s="26" t="s">
        <v>634</v>
      </c>
      <c r="D788" s="25"/>
      <c r="E788" s="58" t="s">
        <v>611</v>
      </c>
      <c r="F788" s="77">
        <f>F789</f>
        <v>573.70000000000005</v>
      </c>
      <c r="G788" s="71"/>
      <c r="H788" s="71"/>
    </row>
    <row r="789" spans="1:8">
      <c r="A789" s="20" t="s">
        <v>322</v>
      </c>
      <c r="B789" s="20" t="s">
        <v>294</v>
      </c>
      <c r="C789" s="26" t="s">
        <v>634</v>
      </c>
      <c r="D789" s="20">
        <v>500</v>
      </c>
      <c r="E789" s="48" t="s">
        <v>305</v>
      </c>
      <c r="F789" s="77">
        <f>F790</f>
        <v>573.70000000000005</v>
      </c>
      <c r="G789" s="71"/>
      <c r="H789" s="71"/>
    </row>
    <row r="790" spans="1:8">
      <c r="A790" s="20" t="s">
        <v>322</v>
      </c>
      <c r="B790" s="20" t="s">
        <v>294</v>
      </c>
      <c r="C790" s="26" t="s">
        <v>634</v>
      </c>
      <c r="D790" s="25" t="s">
        <v>306</v>
      </c>
      <c r="E790" s="58" t="s">
        <v>307</v>
      </c>
      <c r="F790" s="77">
        <v>573.70000000000005</v>
      </c>
      <c r="G790" s="71"/>
      <c r="H790" s="71"/>
    </row>
    <row r="791" spans="1:8" ht="36">
      <c r="A791" s="20" t="s">
        <v>322</v>
      </c>
      <c r="B791" s="20" t="s">
        <v>294</v>
      </c>
      <c r="C791" s="10" t="s">
        <v>423</v>
      </c>
      <c r="D791" s="20"/>
      <c r="E791" s="48" t="s">
        <v>529</v>
      </c>
      <c r="F791" s="71">
        <f>F793+F796</f>
        <v>1200</v>
      </c>
      <c r="G791" s="71">
        <f>G793+G796</f>
        <v>1200</v>
      </c>
      <c r="H791" s="71">
        <f>H793+H796</f>
        <v>1200</v>
      </c>
    </row>
    <row r="792" spans="1:8" ht="48">
      <c r="A792" s="20" t="s">
        <v>322</v>
      </c>
      <c r="B792" s="20" t="s">
        <v>294</v>
      </c>
      <c r="C792" s="10" t="s">
        <v>535</v>
      </c>
      <c r="D792" s="20"/>
      <c r="E792" s="48" t="s">
        <v>117</v>
      </c>
      <c r="F792" s="71">
        <f>F793+F796</f>
        <v>1200</v>
      </c>
      <c r="G792" s="71">
        <f>G793+G796</f>
        <v>1200</v>
      </c>
      <c r="H792" s="71">
        <f>H793+H796</f>
        <v>1200</v>
      </c>
    </row>
    <row r="793" spans="1:8" ht="84">
      <c r="A793" s="20" t="s">
        <v>322</v>
      </c>
      <c r="B793" s="20" t="s">
        <v>294</v>
      </c>
      <c r="C793" s="10" t="s">
        <v>516</v>
      </c>
      <c r="D793" s="20"/>
      <c r="E793" s="48" t="s">
        <v>118</v>
      </c>
      <c r="F793" s="71">
        <f t="shared" ref="F793:H794" si="75">F794</f>
        <v>1050</v>
      </c>
      <c r="G793" s="71">
        <f t="shared" si="75"/>
        <v>1050</v>
      </c>
      <c r="H793" s="71">
        <f t="shared" si="75"/>
        <v>1050</v>
      </c>
    </row>
    <row r="794" spans="1:8" ht="72">
      <c r="A794" s="20" t="s">
        <v>322</v>
      </c>
      <c r="B794" s="20" t="s">
        <v>294</v>
      </c>
      <c r="C794" s="10" t="s">
        <v>516</v>
      </c>
      <c r="D794" s="29" t="s">
        <v>558</v>
      </c>
      <c r="E794" s="49" t="s">
        <v>559</v>
      </c>
      <c r="F794" s="71">
        <f t="shared" si="75"/>
        <v>1050</v>
      </c>
      <c r="G794" s="71">
        <f t="shared" si="75"/>
        <v>1050</v>
      </c>
      <c r="H794" s="71">
        <f t="shared" si="75"/>
        <v>1050</v>
      </c>
    </row>
    <row r="795" spans="1:8" ht="72">
      <c r="A795" s="20" t="s">
        <v>322</v>
      </c>
      <c r="B795" s="20" t="s">
        <v>294</v>
      </c>
      <c r="C795" s="10" t="s">
        <v>516</v>
      </c>
      <c r="D795" s="20">
        <v>123</v>
      </c>
      <c r="E795" s="48" t="s">
        <v>524</v>
      </c>
      <c r="F795" s="71">
        <v>1050</v>
      </c>
      <c r="G795" s="71">
        <v>1050</v>
      </c>
      <c r="H795" s="71">
        <v>1050</v>
      </c>
    </row>
    <row r="796" spans="1:8" ht="48">
      <c r="A796" s="20" t="s">
        <v>322</v>
      </c>
      <c r="B796" s="20" t="s">
        <v>294</v>
      </c>
      <c r="C796" s="10" t="s">
        <v>517</v>
      </c>
      <c r="D796" s="20"/>
      <c r="E796" s="48" t="s">
        <v>346</v>
      </c>
      <c r="F796" s="71">
        <f t="shared" ref="F796:H797" si="76">F797</f>
        <v>150</v>
      </c>
      <c r="G796" s="71">
        <f t="shared" si="76"/>
        <v>150</v>
      </c>
      <c r="H796" s="71">
        <f t="shared" si="76"/>
        <v>150</v>
      </c>
    </row>
    <row r="797" spans="1:8" ht="24">
      <c r="A797" s="20" t="s">
        <v>322</v>
      </c>
      <c r="B797" s="20" t="s">
        <v>294</v>
      </c>
      <c r="C797" s="10" t="s">
        <v>517</v>
      </c>
      <c r="D797" s="29" t="s">
        <v>256</v>
      </c>
      <c r="E797" s="49" t="s">
        <v>257</v>
      </c>
      <c r="F797" s="71">
        <f t="shared" si="76"/>
        <v>150</v>
      </c>
      <c r="G797" s="71">
        <f t="shared" si="76"/>
        <v>150</v>
      </c>
      <c r="H797" s="71">
        <f t="shared" si="76"/>
        <v>150</v>
      </c>
    </row>
    <row r="798" spans="1:8" ht="24">
      <c r="A798" s="20" t="s">
        <v>322</v>
      </c>
      <c r="B798" s="20" t="s">
        <v>294</v>
      </c>
      <c r="C798" s="10" t="s">
        <v>517</v>
      </c>
      <c r="D798" s="20" t="s">
        <v>258</v>
      </c>
      <c r="E798" s="48" t="s">
        <v>240</v>
      </c>
      <c r="F798" s="71">
        <v>150</v>
      </c>
      <c r="G798" s="71">
        <v>150</v>
      </c>
      <c r="H798" s="71">
        <v>150</v>
      </c>
    </row>
    <row r="799" spans="1:8">
      <c r="A799" s="23" t="s">
        <v>347</v>
      </c>
      <c r="B799" s="23" t="s">
        <v>248</v>
      </c>
      <c r="C799" s="24"/>
      <c r="D799" s="23"/>
      <c r="E799" s="47" t="s">
        <v>382</v>
      </c>
      <c r="F799" s="70">
        <f t="shared" ref="F799:H802" si="77">F800</f>
        <v>1859.3910000000001</v>
      </c>
      <c r="G799" s="70">
        <f t="shared" si="77"/>
        <v>920</v>
      </c>
      <c r="H799" s="70">
        <f t="shared" si="77"/>
        <v>920</v>
      </c>
    </row>
    <row r="800" spans="1:8">
      <c r="A800" s="23" t="s">
        <v>347</v>
      </c>
      <c r="B800" s="23" t="s">
        <v>247</v>
      </c>
      <c r="C800" s="10"/>
      <c r="D800" s="20"/>
      <c r="E800" s="53" t="s">
        <v>37</v>
      </c>
      <c r="F800" s="70">
        <f t="shared" si="77"/>
        <v>1859.3910000000001</v>
      </c>
      <c r="G800" s="70">
        <f t="shared" si="77"/>
        <v>920</v>
      </c>
      <c r="H800" s="70">
        <f t="shared" si="77"/>
        <v>920</v>
      </c>
    </row>
    <row r="801" spans="1:8" ht="36">
      <c r="A801" s="20" t="s">
        <v>347</v>
      </c>
      <c r="B801" s="20" t="s">
        <v>247</v>
      </c>
      <c r="C801" s="10" t="s">
        <v>407</v>
      </c>
      <c r="D801" s="20"/>
      <c r="E801" s="48" t="s">
        <v>97</v>
      </c>
      <c r="F801" s="71">
        <f t="shared" si="77"/>
        <v>1859.3910000000001</v>
      </c>
      <c r="G801" s="71">
        <f t="shared" si="77"/>
        <v>920</v>
      </c>
      <c r="H801" s="71">
        <f t="shared" si="77"/>
        <v>920</v>
      </c>
    </row>
    <row r="802" spans="1:8" ht="60">
      <c r="A802" s="20" t="s">
        <v>347</v>
      </c>
      <c r="B802" s="20" t="s">
        <v>247</v>
      </c>
      <c r="C802" s="10" t="s">
        <v>408</v>
      </c>
      <c r="D802" s="20"/>
      <c r="E802" s="48" t="s">
        <v>354</v>
      </c>
      <c r="F802" s="71">
        <f t="shared" si="77"/>
        <v>1859.3910000000001</v>
      </c>
      <c r="G802" s="71">
        <f t="shared" si="77"/>
        <v>920</v>
      </c>
      <c r="H802" s="71">
        <f t="shared" si="77"/>
        <v>920</v>
      </c>
    </row>
    <row r="803" spans="1:8" ht="108">
      <c r="A803" s="20" t="s">
        <v>347</v>
      </c>
      <c r="B803" s="20" t="s">
        <v>247</v>
      </c>
      <c r="C803" s="10" t="s">
        <v>409</v>
      </c>
      <c r="D803" s="20"/>
      <c r="E803" s="48" t="s">
        <v>158</v>
      </c>
      <c r="F803" s="71">
        <f>F807+F810+F804</f>
        <v>1859.3910000000001</v>
      </c>
      <c r="G803" s="71">
        <f>G807+G810</f>
        <v>920</v>
      </c>
      <c r="H803" s="71">
        <f>H807+H810</f>
        <v>920</v>
      </c>
    </row>
    <row r="804" spans="1:8" ht="48">
      <c r="A804" s="20" t="s">
        <v>347</v>
      </c>
      <c r="B804" s="20" t="s">
        <v>247</v>
      </c>
      <c r="C804" s="10" t="s">
        <v>604</v>
      </c>
      <c r="D804" s="20"/>
      <c r="E804" s="48" t="s">
        <v>603</v>
      </c>
      <c r="F804" s="71">
        <f>F805</f>
        <v>774.39099999999996</v>
      </c>
      <c r="G804" s="71"/>
      <c r="H804" s="71"/>
    </row>
    <row r="805" spans="1:8" ht="48">
      <c r="A805" s="20" t="s">
        <v>347</v>
      </c>
      <c r="B805" s="20" t="s">
        <v>247</v>
      </c>
      <c r="C805" s="10" t="s">
        <v>604</v>
      </c>
      <c r="D805" s="29" t="s">
        <v>296</v>
      </c>
      <c r="E805" s="49" t="s">
        <v>297</v>
      </c>
      <c r="F805" s="71">
        <f>F806</f>
        <v>774.39099999999996</v>
      </c>
      <c r="G805" s="71"/>
      <c r="H805" s="71"/>
    </row>
    <row r="806" spans="1:8" ht="72">
      <c r="A806" s="20" t="s">
        <v>347</v>
      </c>
      <c r="B806" s="20" t="s">
        <v>247</v>
      </c>
      <c r="C806" s="10" t="s">
        <v>604</v>
      </c>
      <c r="D806" s="20">
        <v>631</v>
      </c>
      <c r="E806" s="48" t="s">
        <v>368</v>
      </c>
      <c r="F806" s="71">
        <v>774.39099999999996</v>
      </c>
      <c r="G806" s="71"/>
      <c r="H806" s="71"/>
    </row>
    <row r="807" spans="1:8" ht="48">
      <c r="A807" s="20" t="s">
        <v>347</v>
      </c>
      <c r="B807" s="20" t="s">
        <v>247</v>
      </c>
      <c r="C807" s="10" t="s">
        <v>518</v>
      </c>
      <c r="D807" s="20"/>
      <c r="E807" s="44" t="s">
        <v>197</v>
      </c>
      <c r="F807" s="71">
        <f t="shared" ref="F807:H808" si="78">F808</f>
        <v>800</v>
      </c>
      <c r="G807" s="71">
        <f t="shared" si="78"/>
        <v>800</v>
      </c>
      <c r="H807" s="71">
        <f t="shared" si="78"/>
        <v>800</v>
      </c>
    </row>
    <row r="808" spans="1:8" ht="48">
      <c r="A808" s="20" t="s">
        <v>347</v>
      </c>
      <c r="B808" s="20" t="s">
        <v>247</v>
      </c>
      <c r="C808" s="10" t="s">
        <v>518</v>
      </c>
      <c r="D808" s="29" t="s">
        <v>296</v>
      </c>
      <c r="E808" s="49" t="s">
        <v>297</v>
      </c>
      <c r="F808" s="71">
        <f t="shared" si="78"/>
        <v>800</v>
      </c>
      <c r="G808" s="71">
        <f t="shared" si="78"/>
        <v>800</v>
      </c>
      <c r="H808" s="71">
        <f t="shared" si="78"/>
        <v>800</v>
      </c>
    </row>
    <row r="809" spans="1:8" ht="72">
      <c r="A809" s="20" t="s">
        <v>347</v>
      </c>
      <c r="B809" s="20" t="s">
        <v>247</v>
      </c>
      <c r="C809" s="10" t="s">
        <v>518</v>
      </c>
      <c r="D809" s="20">
        <v>631</v>
      </c>
      <c r="E809" s="48" t="s">
        <v>368</v>
      </c>
      <c r="F809" s="71">
        <v>800</v>
      </c>
      <c r="G809" s="71">
        <v>800</v>
      </c>
      <c r="H809" s="71">
        <v>800</v>
      </c>
    </row>
    <row r="810" spans="1:8" ht="48">
      <c r="A810" s="20" t="s">
        <v>347</v>
      </c>
      <c r="B810" s="20" t="s">
        <v>247</v>
      </c>
      <c r="C810" s="10" t="s">
        <v>519</v>
      </c>
      <c r="D810" s="20"/>
      <c r="E810" s="48" t="s">
        <v>428</v>
      </c>
      <c r="F810" s="71">
        <f>F811</f>
        <v>285</v>
      </c>
      <c r="G810" s="71">
        <v>120</v>
      </c>
      <c r="H810" s="71">
        <v>120</v>
      </c>
    </row>
    <row r="811" spans="1:8" ht="24">
      <c r="A811" s="20" t="s">
        <v>347</v>
      </c>
      <c r="B811" s="20" t="s">
        <v>247</v>
      </c>
      <c r="C811" s="10" t="s">
        <v>519</v>
      </c>
      <c r="D811" s="29" t="s">
        <v>256</v>
      </c>
      <c r="E811" s="49" t="s">
        <v>257</v>
      </c>
      <c r="F811" s="71">
        <f>F812</f>
        <v>285</v>
      </c>
      <c r="G811" s="71">
        <v>120</v>
      </c>
      <c r="H811" s="71">
        <v>120</v>
      </c>
    </row>
    <row r="812" spans="1:8" ht="24">
      <c r="A812" s="20" t="s">
        <v>347</v>
      </c>
      <c r="B812" s="20" t="s">
        <v>247</v>
      </c>
      <c r="C812" s="10" t="s">
        <v>519</v>
      </c>
      <c r="D812" s="20" t="s">
        <v>258</v>
      </c>
      <c r="E812" s="48" t="s">
        <v>240</v>
      </c>
      <c r="F812" s="71">
        <v>285</v>
      </c>
      <c r="G812" s="71">
        <v>120</v>
      </c>
      <c r="H812" s="71">
        <v>120</v>
      </c>
    </row>
    <row r="813" spans="1:8" ht="31.5" customHeight="1">
      <c r="A813" s="23" t="s">
        <v>23</v>
      </c>
      <c r="B813" s="23" t="s">
        <v>248</v>
      </c>
      <c r="C813" s="24"/>
      <c r="D813" s="23"/>
      <c r="E813" s="52" t="s">
        <v>192</v>
      </c>
      <c r="F813" s="70">
        <f t="shared" ref="F813:H818" si="79">F814</f>
        <v>14.2</v>
      </c>
      <c r="G813" s="70">
        <f t="shared" si="79"/>
        <v>23</v>
      </c>
      <c r="H813" s="70">
        <f t="shared" si="79"/>
        <v>22.63</v>
      </c>
    </row>
    <row r="814" spans="1:8" ht="24">
      <c r="A814" s="20" t="s">
        <v>23</v>
      </c>
      <c r="B814" s="20" t="s">
        <v>254</v>
      </c>
      <c r="C814" s="10"/>
      <c r="D814" s="20"/>
      <c r="E814" s="48" t="s">
        <v>587</v>
      </c>
      <c r="F814" s="71">
        <f t="shared" si="79"/>
        <v>14.2</v>
      </c>
      <c r="G814" s="71">
        <f t="shared" si="79"/>
        <v>23</v>
      </c>
      <c r="H814" s="71">
        <f t="shared" si="79"/>
        <v>22.63</v>
      </c>
    </row>
    <row r="815" spans="1:8" ht="24">
      <c r="A815" s="10" t="s">
        <v>23</v>
      </c>
      <c r="B815" s="10" t="s">
        <v>254</v>
      </c>
      <c r="C815" s="10" t="s">
        <v>130</v>
      </c>
      <c r="D815" s="10"/>
      <c r="E815" s="48" t="s">
        <v>67</v>
      </c>
      <c r="F815" s="71">
        <f>F816</f>
        <v>14.2</v>
      </c>
      <c r="G815" s="71">
        <f t="shared" si="79"/>
        <v>23</v>
      </c>
      <c r="H815" s="71">
        <f t="shared" si="79"/>
        <v>22.63</v>
      </c>
    </row>
    <row r="816" spans="1:8" ht="36">
      <c r="A816" s="20" t="s">
        <v>23</v>
      </c>
      <c r="B816" s="20" t="s">
        <v>254</v>
      </c>
      <c r="C816" s="10" t="s">
        <v>400</v>
      </c>
      <c r="D816" s="10"/>
      <c r="E816" s="48" t="s">
        <v>401</v>
      </c>
      <c r="F816" s="71">
        <f>F817</f>
        <v>14.2</v>
      </c>
      <c r="G816" s="71">
        <f t="shared" si="79"/>
        <v>23</v>
      </c>
      <c r="H816" s="71">
        <f t="shared" si="79"/>
        <v>22.63</v>
      </c>
    </row>
    <row r="817" spans="1:8" ht="24">
      <c r="A817" s="20" t="s">
        <v>23</v>
      </c>
      <c r="B817" s="20" t="s">
        <v>254</v>
      </c>
      <c r="C817" s="10" t="s">
        <v>590</v>
      </c>
      <c r="D817" s="20"/>
      <c r="E817" s="48" t="s">
        <v>0</v>
      </c>
      <c r="F817" s="71">
        <f>F818</f>
        <v>14.2</v>
      </c>
      <c r="G817" s="71">
        <f t="shared" si="79"/>
        <v>23</v>
      </c>
      <c r="H817" s="71">
        <f t="shared" si="79"/>
        <v>22.63</v>
      </c>
    </row>
    <row r="818" spans="1:8" ht="24">
      <c r="A818" s="20" t="s">
        <v>23</v>
      </c>
      <c r="B818" s="20" t="s">
        <v>254</v>
      </c>
      <c r="C818" s="10" t="s">
        <v>590</v>
      </c>
      <c r="D818" s="20" t="s">
        <v>588</v>
      </c>
      <c r="E818" s="48" t="s">
        <v>1</v>
      </c>
      <c r="F818" s="71">
        <f>F819</f>
        <v>14.2</v>
      </c>
      <c r="G818" s="71">
        <f t="shared" si="79"/>
        <v>23</v>
      </c>
      <c r="H818" s="71">
        <f t="shared" si="79"/>
        <v>22.63</v>
      </c>
    </row>
    <row r="819" spans="1:8">
      <c r="A819" s="20" t="s">
        <v>23</v>
      </c>
      <c r="B819" s="20" t="s">
        <v>254</v>
      </c>
      <c r="C819" s="10" t="s">
        <v>590</v>
      </c>
      <c r="D819" s="20">
        <v>730</v>
      </c>
      <c r="E819" s="48" t="s">
        <v>589</v>
      </c>
      <c r="F819" s="71">
        <v>14.2</v>
      </c>
      <c r="G819" s="71">
        <v>23</v>
      </c>
      <c r="H819" s="71">
        <v>22.63</v>
      </c>
    </row>
    <row r="820" spans="1:8" ht="36">
      <c r="A820" s="23">
        <v>14</v>
      </c>
      <c r="B820" s="23" t="s">
        <v>248</v>
      </c>
      <c r="C820" s="10"/>
      <c r="D820" s="20"/>
      <c r="E820" s="52" t="s">
        <v>413</v>
      </c>
      <c r="F820" s="70">
        <f t="shared" ref="F820:H821" si="80">F821</f>
        <v>378.80399999999997</v>
      </c>
      <c r="G820" s="70">
        <f t="shared" si="80"/>
        <v>0</v>
      </c>
      <c r="H820" s="70">
        <f t="shared" si="80"/>
        <v>0</v>
      </c>
    </row>
    <row r="821" spans="1:8" ht="24">
      <c r="A821" s="23" t="s">
        <v>414</v>
      </c>
      <c r="B821" s="23" t="s">
        <v>320</v>
      </c>
      <c r="C821" s="24"/>
      <c r="D821" s="23"/>
      <c r="E821" s="48" t="s">
        <v>415</v>
      </c>
      <c r="F821" s="70">
        <f t="shared" si="80"/>
        <v>378.80399999999997</v>
      </c>
      <c r="G821" s="70">
        <f t="shared" si="80"/>
        <v>0</v>
      </c>
      <c r="H821" s="70">
        <f t="shared" si="80"/>
        <v>0</v>
      </c>
    </row>
    <row r="822" spans="1:8" ht="24">
      <c r="A822" s="20" t="s">
        <v>414</v>
      </c>
      <c r="B822" s="20" t="s">
        <v>320</v>
      </c>
      <c r="C822" s="10" t="s">
        <v>130</v>
      </c>
      <c r="D822" s="20"/>
      <c r="E822" s="48" t="s">
        <v>67</v>
      </c>
      <c r="F822" s="71">
        <f>F823</f>
        <v>378.80399999999997</v>
      </c>
      <c r="G822" s="74"/>
      <c r="H822" s="74"/>
    </row>
    <row r="823" spans="1:8" ht="36">
      <c r="A823" s="20" t="s">
        <v>414</v>
      </c>
      <c r="B823" s="20" t="s">
        <v>320</v>
      </c>
      <c r="C823" s="10" t="s">
        <v>400</v>
      </c>
      <c r="D823" s="10"/>
      <c r="E823" s="48" t="s">
        <v>401</v>
      </c>
      <c r="F823" s="71">
        <f>F824+F827</f>
        <v>378.80399999999997</v>
      </c>
      <c r="G823" s="74"/>
      <c r="H823" s="74"/>
    </row>
    <row r="824" spans="1:8" ht="36">
      <c r="A824" s="25">
        <v>14</v>
      </c>
      <c r="B824" s="25" t="s">
        <v>320</v>
      </c>
      <c r="C824" s="26" t="s">
        <v>520</v>
      </c>
      <c r="D824" s="20"/>
      <c r="E824" s="48" t="s">
        <v>193</v>
      </c>
      <c r="F824" s="71">
        <f>F825</f>
        <v>300</v>
      </c>
      <c r="G824" s="74"/>
      <c r="H824" s="74"/>
    </row>
    <row r="825" spans="1:8">
      <c r="A825" s="25">
        <v>14</v>
      </c>
      <c r="B825" s="25" t="s">
        <v>320</v>
      </c>
      <c r="C825" s="26" t="s">
        <v>520</v>
      </c>
      <c r="D825" s="20">
        <v>500</v>
      </c>
      <c r="E825" s="48" t="s">
        <v>305</v>
      </c>
      <c r="F825" s="71">
        <f>F826</f>
        <v>300</v>
      </c>
      <c r="G825" s="74"/>
      <c r="H825" s="74"/>
    </row>
    <row r="826" spans="1:8">
      <c r="A826" s="25">
        <v>14</v>
      </c>
      <c r="B826" s="20" t="s">
        <v>320</v>
      </c>
      <c r="C826" s="10" t="s">
        <v>520</v>
      </c>
      <c r="D826" s="20" t="s">
        <v>306</v>
      </c>
      <c r="E826" s="48" t="s">
        <v>307</v>
      </c>
      <c r="F826" s="71">
        <v>300</v>
      </c>
      <c r="G826" s="74"/>
      <c r="H826" s="74"/>
    </row>
    <row r="827" spans="1:8" ht="48">
      <c r="A827" s="25">
        <v>14</v>
      </c>
      <c r="B827" s="25" t="s">
        <v>320</v>
      </c>
      <c r="C827" s="26" t="s">
        <v>638</v>
      </c>
      <c r="D827" s="20"/>
      <c r="E827" s="48" t="s">
        <v>637</v>
      </c>
      <c r="F827" s="71">
        <f>F828</f>
        <v>78.804000000000002</v>
      </c>
      <c r="G827" s="74"/>
      <c r="H827" s="74"/>
    </row>
    <row r="828" spans="1:8">
      <c r="A828" s="25">
        <v>14</v>
      </c>
      <c r="B828" s="25" t="s">
        <v>320</v>
      </c>
      <c r="C828" s="26" t="s">
        <v>638</v>
      </c>
      <c r="D828" s="20">
        <v>500</v>
      </c>
      <c r="E828" s="48" t="s">
        <v>305</v>
      </c>
      <c r="F828" s="71">
        <f>F829</f>
        <v>78.804000000000002</v>
      </c>
      <c r="G828" s="74"/>
      <c r="H828" s="74"/>
    </row>
    <row r="829" spans="1:8" ht="12.75" thickBot="1">
      <c r="A829" s="25">
        <v>14</v>
      </c>
      <c r="B829" s="25" t="s">
        <v>320</v>
      </c>
      <c r="C829" s="26" t="s">
        <v>638</v>
      </c>
      <c r="D829" s="25" t="s">
        <v>306</v>
      </c>
      <c r="E829" s="58" t="s">
        <v>307</v>
      </c>
      <c r="F829" s="71">
        <v>78.804000000000002</v>
      </c>
      <c r="G829" s="74"/>
      <c r="H829" s="74"/>
    </row>
    <row r="830" spans="1:8" ht="12.75" thickBot="1">
      <c r="A830" s="85"/>
      <c r="B830" s="57"/>
      <c r="C830" s="57"/>
      <c r="D830" s="57"/>
      <c r="E830" s="57" t="s">
        <v>15</v>
      </c>
      <c r="F830" s="57">
        <f>F820+F799+F777+F726+F669+F356+F316+F212+F181+F15+F813</f>
        <v>1380336.81</v>
      </c>
      <c r="G830" s="108">
        <f>G820+G799+G777+G726+G669+G356+G316+G212+G181+G15+G813</f>
        <v>1198849.7279999999</v>
      </c>
      <c r="H830" s="108">
        <f>H820+H799+H777+H726+H669+H356+H316+H212+H181+H15+H813</f>
        <v>1159261.828</v>
      </c>
    </row>
    <row r="831" spans="1:8">
      <c r="G831" s="2"/>
      <c r="H831" s="2"/>
    </row>
    <row r="832" spans="1:8">
      <c r="G832" s="2"/>
      <c r="H832" s="2"/>
    </row>
  </sheetData>
  <sheetProtection selectLockedCells="1" selectUnlockedCells="1"/>
  <autoFilter ref="A13:H833">
    <sortState ref="A218:H244">
      <sortCondition ref="H13:H799"/>
    </sortState>
  </autoFilter>
  <mergeCells count="2">
    <mergeCell ref="A12:F12"/>
    <mergeCell ref="B11:H11"/>
  </mergeCells>
  <phoneticPr fontId="10" type="noConversion"/>
  <pageMargins left="0.41" right="0.1701388888888889" top="0.21" bottom="0.1701388888888889" header="0.33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62"/>
  <sheetViews>
    <sheetView topLeftCell="A60" workbookViewId="0">
      <selection activeCell="F35" sqref="F35"/>
    </sheetView>
  </sheetViews>
  <sheetFormatPr defaultColWidth="8.85546875" defaultRowHeight="12"/>
  <cols>
    <col min="1" max="1" width="4.5703125" style="201" customWidth="1"/>
    <col min="2" max="2" width="5.140625" style="201" customWidth="1"/>
    <col min="3" max="3" width="10.85546875" style="201" customWidth="1"/>
    <col min="4" max="4" width="4.85546875" style="201" customWidth="1"/>
    <col min="5" max="5" width="29.7109375" style="201" customWidth="1"/>
    <col min="6" max="6" width="13.5703125" style="201" customWidth="1"/>
    <col min="7" max="7" width="14.7109375" style="202" customWidth="1"/>
    <col min="8" max="8" width="13.85546875" style="202" customWidth="1"/>
    <col min="9" max="9" width="13.5703125" style="202" customWidth="1"/>
    <col min="10" max="10" width="11.5703125" style="202" customWidth="1"/>
    <col min="11" max="11" width="13.5703125" style="202" customWidth="1"/>
    <col min="12" max="12" width="11.5703125" style="202" customWidth="1"/>
    <col min="13" max="13" width="8.85546875" style="202" customWidth="1"/>
    <col min="14" max="16384" width="8.85546875" style="202"/>
  </cols>
  <sheetData>
    <row r="1" spans="1:10" ht="12.75">
      <c r="G1" s="153"/>
      <c r="H1" s="21" t="s">
        <v>937</v>
      </c>
      <c r="I1" s="186"/>
      <c r="J1" s="205"/>
    </row>
    <row r="2" spans="1:10" ht="12.75">
      <c r="G2" s="154"/>
      <c r="H2" s="105" t="s">
        <v>226</v>
      </c>
      <c r="I2" s="186"/>
      <c r="J2" s="205"/>
    </row>
    <row r="3" spans="1:10" ht="12.75">
      <c r="G3" s="153"/>
      <c r="H3" s="21" t="s">
        <v>862</v>
      </c>
      <c r="I3" s="186"/>
      <c r="J3" s="205"/>
    </row>
    <row r="4" spans="1:10" ht="12.75">
      <c r="G4" s="153"/>
      <c r="H4" s="21" t="s">
        <v>811</v>
      </c>
      <c r="I4" s="186"/>
      <c r="J4" s="205"/>
    </row>
    <row r="5" spans="1:10" ht="12.75">
      <c r="G5" s="153"/>
      <c r="H5" s="21" t="s">
        <v>863</v>
      </c>
      <c r="I5" s="186"/>
      <c r="J5" s="205"/>
    </row>
    <row r="6" spans="1:10">
      <c r="H6" s="186"/>
      <c r="I6" s="186"/>
      <c r="J6" s="205"/>
    </row>
    <row r="7" spans="1:10" ht="46.5" customHeight="1">
      <c r="B7" s="245" t="s">
        <v>881</v>
      </c>
      <c r="C7" s="246"/>
      <c r="D7" s="246"/>
      <c r="E7" s="246"/>
      <c r="F7" s="246"/>
      <c r="G7" s="248"/>
      <c r="H7" s="248"/>
    </row>
    <row r="8" spans="1:10">
      <c r="A8" s="249"/>
      <c r="B8" s="249"/>
      <c r="C8" s="249"/>
      <c r="D8" s="249"/>
      <c r="E8" s="249"/>
      <c r="F8" s="249"/>
    </row>
    <row r="9" spans="1:10" ht="36">
      <c r="A9" s="23" t="s">
        <v>16</v>
      </c>
      <c r="B9" s="20" t="s">
        <v>17</v>
      </c>
      <c r="C9" s="10" t="s">
        <v>244</v>
      </c>
      <c r="D9" s="20" t="s">
        <v>245</v>
      </c>
      <c r="E9" s="20" t="s">
        <v>18</v>
      </c>
      <c r="F9" s="42" t="s">
        <v>770</v>
      </c>
      <c r="G9" s="27" t="s">
        <v>824</v>
      </c>
      <c r="H9" s="27" t="s">
        <v>872</v>
      </c>
    </row>
    <row r="10" spans="1:10">
      <c r="A10" s="10" t="s">
        <v>19</v>
      </c>
      <c r="B10" s="10" t="s">
        <v>20</v>
      </c>
      <c r="C10" s="10" t="s">
        <v>59</v>
      </c>
      <c r="D10" s="10" t="s">
        <v>60</v>
      </c>
      <c r="E10" s="20">
        <v>5</v>
      </c>
      <c r="F10" s="43">
        <v>6</v>
      </c>
      <c r="G10" s="87">
        <v>7</v>
      </c>
      <c r="H10" s="87">
        <v>8</v>
      </c>
    </row>
    <row r="11" spans="1:10">
      <c r="A11" s="24" t="s">
        <v>254</v>
      </c>
      <c r="B11" s="24" t="s">
        <v>248</v>
      </c>
      <c r="C11" s="10"/>
      <c r="D11" s="10"/>
      <c r="E11" s="23" t="s">
        <v>21</v>
      </c>
      <c r="F11" s="136">
        <f>F12+F20+F33+F60+F66+F90+F96+F102</f>
        <v>140913.70000000001</v>
      </c>
      <c r="G11" s="136">
        <f>G12+G20+G33+G60+G66+G90+G96+G102</f>
        <v>134191.80799999999</v>
      </c>
      <c r="H11" s="136">
        <f>H12+H20+H33+H60+H66+H90+H96+H102</f>
        <v>131509.60800000001</v>
      </c>
      <c r="J11" s="175"/>
    </row>
    <row r="12" spans="1:10" ht="48">
      <c r="A12" s="98" t="s">
        <v>254</v>
      </c>
      <c r="B12" s="98" t="s">
        <v>294</v>
      </c>
      <c r="C12" s="114"/>
      <c r="D12" s="114"/>
      <c r="E12" s="118" t="s">
        <v>127</v>
      </c>
      <c r="F12" s="137">
        <f t="shared" ref="F12:H14" si="0">F13</f>
        <v>2623.6680000000001</v>
      </c>
      <c r="G12" s="137">
        <f t="shared" si="0"/>
        <v>2623.6680000000001</v>
      </c>
      <c r="H12" s="137">
        <f t="shared" si="0"/>
        <v>2623.6680000000001</v>
      </c>
    </row>
    <row r="13" spans="1:10" ht="24">
      <c r="A13" s="10" t="s">
        <v>254</v>
      </c>
      <c r="B13" s="10" t="s">
        <v>294</v>
      </c>
      <c r="C13" s="10" t="s">
        <v>130</v>
      </c>
      <c r="D13" s="20"/>
      <c r="E13" s="27" t="s">
        <v>67</v>
      </c>
      <c r="F13" s="125">
        <f t="shared" si="0"/>
        <v>2623.6680000000001</v>
      </c>
      <c r="G13" s="125">
        <f t="shared" si="0"/>
        <v>2623.6680000000001</v>
      </c>
      <c r="H13" s="125">
        <f t="shared" si="0"/>
        <v>2623.6680000000001</v>
      </c>
    </row>
    <row r="14" spans="1:10" ht="48">
      <c r="A14" s="10" t="s">
        <v>254</v>
      </c>
      <c r="B14" s="10" t="s">
        <v>294</v>
      </c>
      <c r="C14" s="10" t="s">
        <v>129</v>
      </c>
      <c r="D14" s="20"/>
      <c r="E14" s="27" t="s">
        <v>64</v>
      </c>
      <c r="F14" s="125">
        <f t="shared" si="0"/>
        <v>2623.6680000000001</v>
      </c>
      <c r="G14" s="125">
        <f t="shared" si="0"/>
        <v>2623.6680000000001</v>
      </c>
      <c r="H14" s="125">
        <f t="shared" si="0"/>
        <v>2623.6680000000001</v>
      </c>
    </row>
    <row r="15" spans="1:10">
      <c r="A15" s="10" t="s">
        <v>254</v>
      </c>
      <c r="B15" s="10" t="s">
        <v>294</v>
      </c>
      <c r="C15" s="10" t="s">
        <v>432</v>
      </c>
      <c r="D15" s="20"/>
      <c r="E15" s="27" t="s">
        <v>136</v>
      </c>
      <c r="F15" s="125">
        <f>F17+F18+F19</f>
        <v>2623.6680000000001</v>
      </c>
      <c r="G15" s="125">
        <f>G17+G18+G19</f>
        <v>2623.6680000000001</v>
      </c>
      <c r="H15" s="125">
        <f>H17+H18+H19</f>
        <v>2623.6680000000001</v>
      </c>
    </row>
    <row r="16" spans="1:10" ht="96">
      <c r="A16" s="10" t="s">
        <v>254</v>
      </c>
      <c r="B16" s="10" t="s">
        <v>294</v>
      </c>
      <c r="C16" s="10" t="s">
        <v>432</v>
      </c>
      <c r="D16" s="29" t="s">
        <v>558</v>
      </c>
      <c r="E16" s="152" t="s">
        <v>559</v>
      </c>
      <c r="F16" s="125">
        <f>F17+F18+F19</f>
        <v>2623.6680000000001</v>
      </c>
      <c r="G16" s="125">
        <f>G17+G18+G19</f>
        <v>2623.6680000000001</v>
      </c>
      <c r="H16" s="125">
        <f>H17+H18+H19</f>
        <v>2623.6680000000001</v>
      </c>
    </row>
    <row r="17" spans="1:8" ht="36">
      <c r="A17" s="10" t="s">
        <v>254</v>
      </c>
      <c r="B17" s="10" t="s">
        <v>294</v>
      </c>
      <c r="C17" s="10" t="s">
        <v>432</v>
      </c>
      <c r="D17" s="30" t="s">
        <v>560</v>
      </c>
      <c r="E17" s="156" t="s">
        <v>176</v>
      </c>
      <c r="F17" s="125">
        <v>1229.106</v>
      </c>
      <c r="G17" s="125">
        <v>1229.106</v>
      </c>
      <c r="H17" s="125">
        <v>1229.106</v>
      </c>
    </row>
    <row r="18" spans="1:8" ht="60">
      <c r="A18" s="10" t="s">
        <v>254</v>
      </c>
      <c r="B18" s="10" t="s">
        <v>294</v>
      </c>
      <c r="C18" s="10" t="s">
        <v>432</v>
      </c>
      <c r="D18" s="30" t="s">
        <v>561</v>
      </c>
      <c r="E18" s="156" t="s">
        <v>177</v>
      </c>
      <c r="F18" s="125">
        <v>786</v>
      </c>
      <c r="G18" s="125">
        <v>786</v>
      </c>
      <c r="H18" s="125">
        <v>786</v>
      </c>
    </row>
    <row r="19" spans="1:8" ht="72">
      <c r="A19" s="10" t="s">
        <v>254</v>
      </c>
      <c r="B19" s="10" t="s">
        <v>294</v>
      </c>
      <c r="C19" s="10" t="s">
        <v>432</v>
      </c>
      <c r="D19" s="30">
        <v>129</v>
      </c>
      <c r="E19" s="156" t="s">
        <v>178</v>
      </c>
      <c r="F19" s="125">
        <v>608.56200000000001</v>
      </c>
      <c r="G19" s="125">
        <v>608.56200000000001</v>
      </c>
      <c r="H19" s="125">
        <v>608.56200000000001</v>
      </c>
    </row>
    <row r="20" spans="1:8" ht="72">
      <c r="A20" s="99" t="s">
        <v>254</v>
      </c>
      <c r="B20" s="99" t="s">
        <v>320</v>
      </c>
      <c r="C20" s="98"/>
      <c r="D20" s="99"/>
      <c r="E20" s="118" t="s">
        <v>58</v>
      </c>
      <c r="F20" s="137">
        <f t="shared" ref="F20:H21" si="1">F21</f>
        <v>2606.8319999999994</v>
      </c>
      <c r="G20" s="137">
        <f t="shared" si="1"/>
        <v>2606.8319999999994</v>
      </c>
      <c r="H20" s="137">
        <f t="shared" si="1"/>
        <v>2606.8319999999994</v>
      </c>
    </row>
    <row r="21" spans="1:8" ht="24">
      <c r="A21" s="20" t="s">
        <v>254</v>
      </c>
      <c r="B21" s="20" t="s">
        <v>320</v>
      </c>
      <c r="C21" s="10" t="s">
        <v>130</v>
      </c>
      <c r="D21" s="20"/>
      <c r="E21" s="27" t="s">
        <v>67</v>
      </c>
      <c r="F21" s="125">
        <f t="shared" si="1"/>
        <v>2606.8319999999994</v>
      </c>
      <c r="G21" s="125">
        <f t="shared" si="1"/>
        <v>2606.8319999999994</v>
      </c>
      <c r="H21" s="125">
        <f t="shared" si="1"/>
        <v>2606.8319999999994</v>
      </c>
    </row>
    <row r="22" spans="1:8" ht="48">
      <c r="A22" s="20" t="s">
        <v>254</v>
      </c>
      <c r="B22" s="20" t="s">
        <v>320</v>
      </c>
      <c r="C22" s="10" t="s">
        <v>129</v>
      </c>
      <c r="D22" s="20"/>
      <c r="E22" s="27" t="s">
        <v>64</v>
      </c>
      <c r="F22" s="125">
        <f>F23+F28</f>
        <v>2606.8319999999994</v>
      </c>
      <c r="G22" s="125">
        <f>G23+G28</f>
        <v>2606.8319999999994</v>
      </c>
      <c r="H22" s="125">
        <f>H23+H28</f>
        <v>2606.8319999999994</v>
      </c>
    </row>
    <row r="23" spans="1:8" ht="48">
      <c r="A23" s="20" t="s">
        <v>254</v>
      </c>
      <c r="B23" s="20" t="s">
        <v>320</v>
      </c>
      <c r="C23" s="10" t="s">
        <v>433</v>
      </c>
      <c r="D23" s="20"/>
      <c r="E23" s="27" t="s">
        <v>554</v>
      </c>
      <c r="F23" s="125">
        <f>F24</f>
        <v>1494.4919999999997</v>
      </c>
      <c r="G23" s="125">
        <f>G24</f>
        <v>1494.4919999999997</v>
      </c>
      <c r="H23" s="125">
        <f>H24</f>
        <v>1494.4919999999997</v>
      </c>
    </row>
    <row r="24" spans="1:8" ht="96">
      <c r="A24" s="20" t="s">
        <v>254</v>
      </c>
      <c r="B24" s="20" t="s">
        <v>320</v>
      </c>
      <c r="C24" s="10" t="s">
        <v>433</v>
      </c>
      <c r="D24" s="29" t="s">
        <v>558</v>
      </c>
      <c r="E24" s="152" t="s">
        <v>559</v>
      </c>
      <c r="F24" s="125">
        <f>F25+F26+F27</f>
        <v>1494.4919999999997</v>
      </c>
      <c r="G24" s="125">
        <f>G25+G26+G27</f>
        <v>1494.4919999999997</v>
      </c>
      <c r="H24" s="125">
        <f>H25+H26+H27</f>
        <v>1494.4919999999997</v>
      </c>
    </row>
    <row r="25" spans="1:8" ht="36">
      <c r="A25" s="20" t="s">
        <v>254</v>
      </c>
      <c r="B25" s="20" t="s">
        <v>320</v>
      </c>
      <c r="C25" s="10" t="s">
        <v>433</v>
      </c>
      <c r="D25" s="30" t="s">
        <v>560</v>
      </c>
      <c r="E25" s="156" t="s">
        <v>176</v>
      </c>
      <c r="F25" s="125">
        <v>910.84299999999996</v>
      </c>
      <c r="G25" s="125">
        <v>910.84299999999996</v>
      </c>
      <c r="H25" s="125">
        <v>910.84299999999996</v>
      </c>
    </row>
    <row r="26" spans="1:8" ht="60">
      <c r="A26" s="20" t="s">
        <v>254</v>
      </c>
      <c r="B26" s="20" t="s">
        <v>320</v>
      </c>
      <c r="C26" s="10" t="s">
        <v>433</v>
      </c>
      <c r="D26" s="30" t="s">
        <v>561</v>
      </c>
      <c r="E26" s="156" t="s">
        <v>177</v>
      </c>
      <c r="F26" s="125">
        <v>237</v>
      </c>
      <c r="G26" s="125">
        <v>237</v>
      </c>
      <c r="H26" s="125">
        <v>237</v>
      </c>
    </row>
    <row r="27" spans="1:8" ht="72">
      <c r="A27" s="20" t="s">
        <v>254</v>
      </c>
      <c r="B27" s="20" t="s">
        <v>320</v>
      </c>
      <c r="C27" s="10" t="s">
        <v>433</v>
      </c>
      <c r="D27" s="30">
        <v>129</v>
      </c>
      <c r="E27" s="156" t="s">
        <v>178</v>
      </c>
      <c r="F27" s="125">
        <v>346.649</v>
      </c>
      <c r="G27" s="125">
        <v>346.649</v>
      </c>
      <c r="H27" s="125">
        <v>346.649</v>
      </c>
    </row>
    <row r="28" spans="1:8" ht="84">
      <c r="A28" s="20" t="s">
        <v>254</v>
      </c>
      <c r="B28" s="20" t="s">
        <v>320</v>
      </c>
      <c r="C28" s="10" t="s">
        <v>339</v>
      </c>
      <c r="D28" s="30"/>
      <c r="E28" s="163" t="s">
        <v>668</v>
      </c>
      <c r="F28" s="125">
        <f>F29</f>
        <v>1112.3399999999999</v>
      </c>
      <c r="G28" s="125">
        <f>G29</f>
        <v>1112.3399999999999</v>
      </c>
      <c r="H28" s="125">
        <f>H29</f>
        <v>1112.3399999999999</v>
      </c>
    </row>
    <row r="29" spans="1:8" ht="96">
      <c r="A29" s="20" t="s">
        <v>254</v>
      </c>
      <c r="B29" s="20" t="s">
        <v>320</v>
      </c>
      <c r="C29" s="10" t="s">
        <v>339</v>
      </c>
      <c r="D29" s="29" t="s">
        <v>558</v>
      </c>
      <c r="E29" s="152" t="s">
        <v>559</v>
      </c>
      <c r="F29" s="125">
        <f>F30+F31+F32</f>
        <v>1112.3399999999999</v>
      </c>
      <c r="G29" s="125">
        <f>G30+G31+G32</f>
        <v>1112.3399999999999</v>
      </c>
      <c r="H29" s="125">
        <f>H30+H31+H32</f>
        <v>1112.3399999999999</v>
      </c>
    </row>
    <row r="30" spans="1:8" ht="36">
      <c r="A30" s="20" t="s">
        <v>254</v>
      </c>
      <c r="B30" s="20" t="s">
        <v>320</v>
      </c>
      <c r="C30" s="10" t="s">
        <v>339</v>
      </c>
      <c r="D30" s="30" t="s">
        <v>560</v>
      </c>
      <c r="E30" s="156" t="s">
        <v>176</v>
      </c>
      <c r="F30" s="125">
        <v>679.33199999999999</v>
      </c>
      <c r="G30" s="125">
        <v>679.33199999999999</v>
      </c>
      <c r="H30" s="125">
        <v>679.33199999999999</v>
      </c>
    </row>
    <row r="31" spans="1:8" ht="60">
      <c r="A31" s="20" t="s">
        <v>254</v>
      </c>
      <c r="B31" s="20" t="s">
        <v>320</v>
      </c>
      <c r="C31" s="10" t="s">
        <v>339</v>
      </c>
      <c r="D31" s="30" t="s">
        <v>561</v>
      </c>
      <c r="E31" s="156" t="s">
        <v>177</v>
      </c>
      <c r="F31" s="125">
        <v>175</v>
      </c>
      <c r="G31" s="125">
        <v>175</v>
      </c>
      <c r="H31" s="125">
        <v>175</v>
      </c>
    </row>
    <row r="32" spans="1:8" ht="72">
      <c r="A32" s="20" t="s">
        <v>254</v>
      </c>
      <c r="B32" s="20" t="s">
        <v>320</v>
      </c>
      <c r="C32" s="10" t="s">
        <v>339</v>
      </c>
      <c r="D32" s="30">
        <v>129</v>
      </c>
      <c r="E32" s="156" t="s">
        <v>178</v>
      </c>
      <c r="F32" s="125">
        <v>258.00799999999998</v>
      </c>
      <c r="G32" s="125">
        <v>258.00799999999998</v>
      </c>
      <c r="H32" s="125">
        <v>258.00799999999998</v>
      </c>
    </row>
    <row r="33" spans="1:8" ht="96">
      <c r="A33" s="99" t="s">
        <v>254</v>
      </c>
      <c r="B33" s="99" t="s">
        <v>247</v>
      </c>
      <c r="C33" s="99"/>
      <c r="D33" s="99"/>
      <c r="E33" s="118" t="s">
        <v>55</v>
      </c>
      <c r="F33" s="137">
        <f>F34</f>
        <v>37112.226999999999</v>
      </c>
      <c r="G33" s="137">
        <f>G34</f>
        <v>36616.81</v>
      </c>
      <c r="H33" s="137">
        <f>H34</f>
        <v>36612.21</v>
      </c>
    </row>
    <row r="34" spans="1:8" ht="24">
      <c r="A34" s="20" t="s">
        <v>254</v>
      </c>
      <c r="B34" s="20" t="s">
        <v>247</v>
      </c>
      <c r="C34" s="10" t="s">
        <v>130</v>
      </c>
      <c r="D34" s="20"/>
      <c r="E34" s="27" t="s">
        <v>67</v>
      </c>
      <c r="F34" s="125">
        <f>F48+F35</f>
        <v>37112.226999999999</v>
      </c>
      <c r="G34" s="125">
        <f>G48+G35</f>
        <v>36616.81</v>
      </c>
      <c r="H34" s="144">
        <f>H48+H35</f>
        <v>36612.21</v>
      </c>
    </row>
    <row r="35" spans="1:8" ht="36">
      <c r="A35" s="20" t="s">
        <v>254</v>
      </c>
      <c r="B35" s="20" t="s">
        <v>247</v>
      </c>
      <c r="C35" s="10" t="s">
        <v>424</v>
      </c>
      <c r="D35" s="10"/>
      <c r="E35" s="27" t="s">
        <v>68</v>
      </c>
      <c r="F35" s="144">
        <f>F36+F42</f>
        <v>973.06999999999994</v>
      </c>
      <c r="G35" s="144">
        <f>G36+G42</f>
        <v>556.04000000000008</v>
      </c>
      <c r="H35" s="144">
        <f>H36+H42</f>
        <v>278.02000000000004</v>
      </c>
    </row>
    <row r="36" spans="1:8" ht="72">
      <c r="A36" s="20" t="s">
        <v>254</v>
      </c>
      <c r="B36" s="20" t="s">
        <v>247</v>
      </c>
      <c r="C36" s="20">
        <v>9950040680</v>
      </c>
      <c r="D36" s="20"/>
      <c r="E36" s="167" t="s">
        <v>349</v>
      </c>
      <c r="F36" s="144">
        <f>F37+F40</f>
        <v>695.05</v>
      </c>
      <c r="G36" s="144">
        <f>G37+G40</f>
        <v>556.04000000000008</v>
      </c>
      <c r="H36" s="144">
        <f>H37+H40</f>
        <v>278.02000000000004</v>
      </c>
    </row>
    <row r="37" spans="1:8" ht="96">
      <c r="A37" s="20" t="s">
        <v>254</v>
      </c>
      <c r="B37" s="20" t="s">
        <v>247</v>
      </c>
      <c r="C37" s="20">
        <v>9950040680</v>
      </c>
      <c r="D37" s="29" t="s">
        <v>558</v>
      </c>
      <c r="E37" s="152" t="s">
        <v>559</v>
      </c>
      <c r="F37" s="144">
        <f>F38+F39</f>
        <v>683.55</v>
      </c>
      <c r="G37" s="144">
        <f>G38+G39</f>
        <v>546.84</v>
      </c>
      <c r="H37" s="144">
        <f>H38+H39</f>
        <v>273.42</v>
      </c>
    </row>
    <row r="38" spans="1:8" s="212" customFormat="1" ht="36">
      <c r="A38" s="20" t="s">
        <v>254</v>
      </c>
      <c r="B38" s="20" t="s">
        <v>247</v>
      </c>
      <c r="C38" s="20">
        <v>9950040680</v>
      </c>
      <c r="D38" s="30" t="s">
        <v>560</v>
      </c>
      <c r="E38" s="156" t="s">
        <v>176</v>
      </c>
      <c r="F38" s="144">
        <v>525</v>
      </c>
      <c r="G38" s="125">
        <v>420</v>
      </c>
      <c r="H38" s="125">
        <v>210</v>
      </c>
    </row>
    <row r="39" spans="1:8" s="212" customFormat="1" ht="72">
      <c r="A39" s="20" t="s">
        <v>254</v>
      </c>
      <c r="B39" s="20" t="s">
        <v>247</v>
      </c>
      <c r="C39" s="20">
        <v>9950040680</v>
      </c>
      <c r="D39" s="30">
        <v>129</v>
      </c>
      <c r="E39" s="156" t="s">
        <v>846</v>
      </c>
      <c r="F39" s="144">
        <v>158.55000000000001</v>
      </c>
      <c r="G39" s="125">
        <v>126.84</v>
      </c>
      <c r="H39" s="125">
        <v>63.42</v>
      </c>
    </row>
    <row r="40" spans="1:8" s="212" customFormat="1" ht="36">
      <c r="A40" s="20" t="s">
        <v>254</v>
      </c>
      <c r="B40" s="20" t="s">
        <v>247</v>
      </c>
      <c r="C40" s="20">
        <v>9950040680</v>
      </c>
      <c r="D40" s="29" t="s">
        <v>256</v>
      </c>
      <c r="E40" s="152" t="s">
        <v>660</v>
      </c>
      <c r="F40" s="144">
        <f>F41</f>
        <v>11.5</v>
      </c>
      <c r="G40" s="125">
        <f>G41</f>
        <v>9.1999999999999993</v>
      </c>
      <c r="H40" s="125">
        <f>H41</f>
        <v>4.5999999999999996</v>
      </c>
    </row>
    <row r="41" spans="1:8" s="212" customFormat="1" ht="24">
      <c r="A41" s="20" t="s">
        <v>254</v>
      </c>
      <c r="B41" s="20" t="s">
        <v>247</v>
      </c>
      <c r="C41" s="20">
        <v>9950040680</v>
      </c>
      <c r="D41" s="20" t="s">
        <v>258</v>
      </c>
      <c r="E41" s="27" t="s">
        <v>658</v>
      </c>
      <c r="F41" s="144">
        <v>11.5</v>
      </c>
      <c r="G41" s="125">
        <v>9.1999999999999993</v>
      </c>
      <c r="H41" s="125">
        <v>4.5999999999999996</v>
      </c>
    </row>
    <row r="42" spans="1:8" s="212" customFormat="1" ht="48">
      <c r="A42" s="20" t="s">
        <v>254</v>
      </c>
      <c r="B42" s="20" t="s">
        <v>247</v>
      </c>
      <c r="C42" s="107" t="s">
        <v>855</v>
      </c>
      <c r="D42" s="20"/>
      <c r="E42" s="163" t="s">
        <v>854</v>
      </c>
      <c r="F42" s="144">
        <f>F43+F46</f>
        <v>278.02000000000004</v>
      </c>
      <c r="G42" s="144">
        <f>G43+G46</f>
        <v>0</v>
      </c>
      <c r="H42" s="125">
        <f>H43+H46</f>
        <v>0</v>
      </c>
    </row>
    <row r="43" spans="1:8" s="212" customFormat="1" ht="96">
      <c r="A43" s="20" t="s">
        <v>254</v>
      </c>
      <c r="B43" s="20" t="s">
        <v>247</v>
      </c>
      <c r="C43" s="107" t="s">
        <v>855</v>
      </c>
      <c r="D43" s="29" t="s">
        <v>558</v>
      </c>
      <c r="E43" s="152" t="s">
        <v>559</v>
      </c>
      <c r="F43" s="144">
        <f>F44+F45</f>
        <v>273.42</v>
      </c>
      <c r="G43" s="144">
        <f>G44+G45</f>
        <v>0</v>
      </c>
      <c r="H43" s="144">
        <f>H44+H45</f>
        <v>0</v>
      </c>
    </row>
    <row r="44" spans="1:8" ht="36">
      <c r="A44" s="20" t="s">
        <v>254</v>
      </c>
      <c r="B44" s="20" t="s">
        <v>247</v>
      </c>
      <c r="C44" s="107" t="s">
        <v>855</v>
      </c>
      <c r="D44" s="30" t="s">
        <v>560</v>
      </c>
      <c r="E44" s="156" t="s">
        <v>176</v>
      </c>
      <c r="F44" s="144">
        <v>210</v>
      </c>
      <c r="G44" s="125">
        <v>0</v>
      </c>
      <c r="H44" s="125">
        <v>0</v>
      </c>
    </row>
    <row r="45" spans="1:8" ht="72">
      <c r="A45" s="20" t="s">
        <v>254</v>
      </c>
      <c r="B45" s="20" t="s">
        <v>247</v>
      </c>
      <c r="C45" s="107" t="s">
        <v>855</v>
      </c>
      <c r="D45" s="30">
        <v>129</v>
      </c>
      <c r="E45" s="156" t="s">
        <v>846</v>
      </c>
      <c r="F45" s="144">
        <v>63.42</v>
      </c>
      <c r="G45" s="125">
        <v>0</v>
      </c>
      <c r="H45" s="125">
        <v>0</v>
      </c>
    </row>
    <row r="46" spans="1:8" ht="36">
      <c r="A46" s="20" t="s">
        <v>254</v>
      </c>
      <c r="B46" s="20" t="s">
        <v>247</v>
      </c>
      <c r="C46" s="107" t="s">
        <v>855</v>
      </c>
      <c r="D46" s="29" t="s">
        <v>256</v>
      </c>
      <c r="E46" s="152" t="s">
        <v>660</v>
      </c>
      <c r="F46" s="144">
        <f>F47</f>
        <v>4.5999999999999996</v>
      </c>
      <c r="G46" s="144">
        <f>G47</f>
        <v>0</v>
      </c>
      <c r="H46" s="125">
        <f>H47</f>
        <v>0</v>
      </c>
    </row>
    <row r="47" spans="1:8" ht="24">
      <c r="A47" s="20" t="s">
        <v>254</v>
      </c>
      <c r="B47" s="20" t="s">
        <v>247</v>
      </c>
      <c r="C47" s="107" t="s">
        <v>855</v>
      </c>
      <c r="D47" s="20" t="s">
        <v>258</v>
      </c>
      <c r="E47" s="27" t="s">
        <v>658</v>
      </c>
      <c r="F47" s="144">
        <v>4.5999999999999996</v>
      </c>
      <c r="G47" s="144">
        <v>0</v>
      </c>
      <c r="H47" s="125">
        <v>0</v>
      </c>
    </row>
    <row r="48" spans="1:8" s="206" customFormat="1" ht="48">
      <c r="A48" s="20" t="s">
        <v>254</v>
      </c>
      <c r="B48" s="20" t="s">
        <v>247</v>
      </c>
      <c r="C48" s="10" t="s">
        <v>129</v>
      </c>
      <c r="D48" s="20"/>
      <c r="E48" s="27" t="s">
        <v>62</v>
      </c>
      <c r="F48" s="144">
        <f>F49+F56</f>
        <v>36139.156999999999</v>
      </c>
      <c r="G48" s="144">
        <f>G49+G56</f>
        <v>36060.769999999997</v>
      </c>
      <c r="H48" s="125">
        <f>H49+H56</f>
        <v>36334.19</v>
      </c>
    </row>
    <row r="49" spans="1:8" ht="48">
      <c r="A49" s="20" t="s">
        <v>254</v>
      </c>
      <c r="B49" s="20" t="s">
        <v>247</v>
      </c>
      <c r="C49" s="10" t="s">
        <v>338</v>
      </c>
      <c r="D49" s="20"/>
      <c r="E49" s="27" t="s">
        <v>131</v>
      </c>
      <c r="F49" s="144">
        <f>F50+F54</f>
        <v>28028.581999999999</v>
      </c>
      <c r="G49" s="144">
        <f>G50+G54</f>
        <v>27540.064999999999</v>
      </c>
      <c r="H49" s="125">
        <f>H50+H54</f>
        <v>27540.064999999999</v>
      </c>
    </row>
    <row r="50" spans="1:8" ht="96">
      <c r="A50" s="20" t="s">
        <v>254</v>
      </c>
      <c r="B50" s="20" t="s">
        <v>247</v>
      </c>
      <c r="C50" s="10" t="s">
        <v>338</v>
      </c>
      <c r="D50" s="29" t="s">
        <v>558</v>
      </c>
      <c r="E50" s="152" t="s">
        <v>559</v>
      </c>
      <c r="F50" s="144">
        <f>F51+F52+F53</f>
        <v>27160.069</v>
      </c>
      <c r="G50" s="144">
        <f>G51+G52+G53</f>
        <v>27160.069</v>
      </c>
      <c r="H50" s="125">
        <f>H51+H52+H53</f>
        <v>27160.069</v>
      </c>
    </row>
    <row r="51" spans="1:8" ht="36">
      <c r="A51" s="20" t="s">
        <v>254</v>
      </c>
      <c r="B51" s="20" t="s">
        <v>247</v>
      </c>
      <c r="C51" s="10" t="s">
        <v>338</v>
      </c>
      <c r="D51" s="30" t="s">
        <v>560</v>
      </c>
      <c r="E51" s="156" t="s">
        <v>176</v>
      </c>
      <c r="F51" s="144">
        <v>15687.268</v>
      </c>
      <c r="G51" s="144">
        <v>15687.268</v>
      </c>
      <c r="H51" s="144">
        <v>15687.268</v>
      </c>
    </row>
    <row r="52" spans="1:8" ht="60">
      <c r="A52" s="20" t="s">
        <v>254</v>
      </c>
      <c r="B52" s="20" t="s">
        <v>247</v>
      </c>
      <c r="C52" s="10" t="s">
        <v>338</v>
      </c>
      <c r="D52" s="30" t="s">
        <v>561</v>
      </c>
      <c r="E52" s="156" t="s">
        <v>177</v>
      </c>
      <c r="F52" s="144">
        <v>5173</v>
      </c>
      <c r="G52" s="144">
        <v>5173</v>
      </c>
      <c r="H52" s="144">
        <v>5173</v>
      </c>
    </row>
    <row r="53" spans="1:8" ht="72">
      <c r="A53" s="20" t="s">
        <v>254</v>
      </c>
      <c r="B53" s="20" t="s">
        <v>247</v>
      </c>
      <c r="C53" s="10" t="s">
        <v>338</v>
      </c>
      <c r="D53" s="30">
        <v>129</v>
      </c>
      <c r="E53" s="156" t="s">
        <v>178</v>
      </c>
      <c r="F53" s="144">
        <v>6299.8010000000004</v>
      </c>
      <c r="G53" s="144">
        <v>6299.8010000000004</v>
      </c>
      <c r="H53" s="144">
        <v>6299.8010000000004</v>
      </c>
    </row>
    <row r="54" spans="1:8" ht="36">
      <c r="A54" s="20" t="s">
        <v>254</v>
      </c>
      <c r="B54" s="20" t="s">
        <v>247</v>
      </c>
      <c r="C54" s="10" t="s">
        <v>338</v>
      </c>
      <c r="D54" s="29" t="s">
        <v>256</v>
      </c>
      <c r="E54" s="152" t="s">
        <v>703</v>
      </c>
      <c r="F54" s="144">
        <f>F55</f>
        <v>868.51300000000003</v>
      </c>
      <c r="G54" s="144">
        <f>G55</f>
        <v>379.99599999999998</v>
      </c>
      <c r="H54" s="125">
        <f>H55</f>
        <v>379.99599999999998</v>
      </c>
    </row>
    <row r="55" spans="1:8" ht="24">
      <c r="A55" s="20" t="s">
        <v>254</v>
      </c>
      <c r="B55" s="20" t="s">
        <v>247</v>
      </c>
      <c r="C55" s="10" t="s">
        <v>338</v>
      </c>
      <c r="D55" s="20" t="s">
        <v>258</v>
      </c>
      <c r="E55" s="27" t="s">
        <v>658</v>
      </c>
      <c r="F55" s="144">
        <v>868.51300000000003</v>
      </c>
      <c r="G55" s="144">
        <v>379.99599999999998</v>
      </c>
      <c r="H55" s="125">
        <v>379.99599999999998</v>
      </c>
    </row>
    <row r="56" spans="1:8" ht="72">
      <c r="A56" s="20" t="s">
        <v>254</v>
      </c>
      <c r="B56" s="20" t="s">
        <v>247</v>
      </c>
      <c r="C56" s="10" t="s">
        <v>340</v>
      </c>
      <c r="D56" s="30"/>
      <c r="E56" s="156" t="s">
        <v>523</v>
      </c>
      <c r="F56" s="144">
        <f>F57</f>
        <v>8110.5749999999998</v>
      </c>
      <c r="G56" s="144">
        <f>G57</f>
        <v>8520.7049999999999</v>
      </c>
      <c r="H56" s="125">
        <f>H57</f>
        <v>8794.125</v>
      </c>
    </row>
    <row r="57" spans="1:8" ht="96">
      <c r="A57" s="20" t="s">
        <v>254</v>
      </c>
      <c r="B57" s="20" t="s">
        <v>247</v>
      </c>
      <c r="C57" s="10" t="s">
        <v>340</v>
      </c>
      <c r="D57" s="29" t="s">
        <v>558</v>
      </c>
      <c r="E57" s="152" t="s">
        <v>559</v>
      </c>
      <c r="F57" s="144">
        <f>F58+F59</f>
        <v>8110.5749999999998</v>
      </c>
      <c r="G57" s="144">
        <f>G58+G59</f>
        <v>8520.7049999999999</v>
      </c>
      <c r="H57" s="144">
        <f>H58+H59</f>
        <v>8794.125</v>
      </c>
    </row>
    <row r="58" spans="1:8" ht="36">
      <c r="A58" s="20" t="s">
        <v>254</v>
      </c>
      <c r="B58" s="20" t="s">
        <v>247</v>
      </c>
      <c r="C58" s="10" t="s">
        <v>340</v>
      </c>
      <c r="D58" s="30" t="s">
        <v>560</v>
      </c>
      <c r="E58" s="156" t="s">
        <v>176</v>
      </c>
      <c r="F58" s="144">
        <v>6229.32</v>
      </c>
      <c r="G58" s="144">
        <v>6544.32</v>
      </c>
      <c r="H58" s="144">
        <v>6754.32</v>
      </c>
    </row>
    <row r="59" spans="1:8" ht="72">
      <c r="A59" s="20" t="s">
        <v>254</v>
      </c>
      <c r="B59" s="20" t="s">
        <v>247</v>
      </c>
      <c r="C59" s="10" t="s">
        <v>340</v>
      </c>
      <c r="D59" s="30">
        <v>129</v>
      </c>
      <c r="E59" s="156" t="s">
        <v>178</v>
      </c>
      <c r="F59" s="144">
        <v>1881.2550000000001</v>
      </c>
      <c r="G59" s="144">
        <v>1976.385</v>
      </c>
      <c r="H59" s="144">
        <v>2039.8050000000001</v>
      </c>
    </row>
    <row r="60" spans="1:8">
      <c r="A60" s="99" t="s">
        <v>254</v>
      </c>
      <c r="B60" s="98" t="s">
        <v>26</v>
      </c>
      <c r="C60" s="98"/>
      <c r="D60" s="115"/>
      <c r="E60" s="187" t="s">
        <v>366</v>
      </c>
      <c r="F60" s="148">
        <f t="shared" ref="F60:H64" si="2">F61</f>
        <v>9.9</v>
      </c>
      <c r="G60" s="148">
        <f t="shared" si="2"/>
        <v>8.8000000000000007</v>
      </c>
      <c r="H60" s="137">
        <f t="shared" si="2"/>
        <v>0</v>
      </c>
    </row>
    <row r="61" spans="1:8" ht="24">
      <c r="A61" s="20" t="s">
        <v>254</v>
      </c>
      <c r="B61" s="10" t="s">
        <v>26</v>
      </c>
      <c r="C61" s="10" t="s">
        <v>130</v>
      </c>
      <c r="D61" s="20"/>
      <c r="E61" s="27" t="s">
        <v>67</v>
      </c>
      <c r="F61" s="144">
        <f t="shared" si="2"/>
        <v>9.9</v>
      </c>
      <c r="G61" s="125">
        <f t="shared" si="2"/>
        <v>8.8000000000000007</v>
      </c>
      <c r="H61" s="125">
        <f t="shared" si="2"/>
        <v>0</v>
      </c>
    </row>
    <row r="62" spans="1:8" ht="36">
      <c r="A62" s="25" t="s">
        <v>254</v>
      </c>
      <c r="B62" s="26" t="s">
        <v>26</v>
      </c>
      <c r="C62" s="26" t="s">
        <v>424</v>
      </c>
      <c r="D62" s="26"/>
      <c r="E62" s="169" t="s">
        <v>68</v>
      </c>
      <c r="F62" s="144">
        <f t="shared" si="2"/>
        <v>9.9</v>
      </c>
      <c r="G62" s="125">
        <f t="shared" si="2"/>
        <v>8.8000000000000007</v>
      </c>
      <c r="H62" s="125">
        <f t="shared" si="2"/>
        <v>0</v>
      </c>
    </row>
    <row r="63" spans="1:8" ht="72">
      <c r="A63" s="20" t="s">
        <v>254</v>
      </c>
      <c r="B63" s="10" t="s">
        <v>26</v>
      </c>
      <c r="C63" s="87">
        <v>9950051200</v>
      </c>
      <c r="D63" s="30"/>
      <c r="E63" s="159" t="s">
        <v>365</v>
      </c>
      <c r="F63" s="196">
        <f t="shared" si="2"/>
        <v>9.9</v>
      </c>
      <c r="G63" s="138">
        <f t="shared" si="2"/>
        <v>8.8000000000000007</v>
      </c>
      <c r="H63" s="138">
        <f t="shared" si="2"/>
        <v>0</v>
      </c>
    </row>
    <row r="64" spans="1:8" ht="36">
      <c r="A64" s="20" t="s">
        <v>254</v>
      </c>
      <c r="B64" s="10" t="s">
        <v>26</v>
      </c>
      <c r="C64" s="87">
        <v>9950051200</v>
      </c>
      <c r="D64" s="29" t="s">
        <v>256</v>
      </c>
      <c r="E64" s="152" t="s">
        <v>703</v>
      </c>
      <c r="F64" s="196">
        <f t="shared" si="2"/>
        <v>9.9</v>
      </c>
      <c r="G64" s="138">
        <f t="shared" si="2"/>
        <v>8.8000000000000007</v>
      </c>
      <c r="H64" s="138">
        <f>H65</f>
        <v>0</v>
      </c>
    </row>
    <row r="65" spans="1:12" ht="24">
      <c r="A65" s="20" t="s">
        <v>254</v>
      </c>
      <c r="B65" s="10" t="s">
        <v>26</v>
      </c>
      <c r="C65" s="87">
        <v>9950051200</v>
      </c>
      <c r="D65" s="20" t="s">
        <v>258</v>
      </c>
      <c r="E65" s="27" t="s">
        <v>658</v>
      </c>
      <c r="F65" s="144">
        <v>9.9</v>
      </c>
      <c r="G65" s="125">
        <v>8.8000000000000007</v>
      </c>
      <c r="H65" s="125">
        <v>0</v>
      </c>
    </row>
    <row r="66" spans="1:12" ht="60">
      <c r="A66" s="99" t="s">
        <v>254</v>
      </c>
      <c r="B66" s="99" t="s">
        <v>22</v>
      </c>
      <c r="C66" s="98"/>
      <c r="D66" s="99"/>
      <c r="E66" s="118" t="s">
        <v>33</v>
      </c>
      <c r="F66" s="139">
        <f>F67</f>
        <v>18250.576999999997</v>
      </c>
      <c r="G66" s="139">
        <f t="shared" ref="G66:H66" si="3">G67</f>
        <v>18137.399999999998</v>
      </c>
      <c r="H66" s="139">
        <f t="shared" si="3"/>
        <v>18137.399999999998</v>
      </c>
      <c r="I66" s="174"/>
      <c r="J66" s="174"/>
      <c r="K66" s="174"/>
      <c r="L66" s="173"/>
    </row>
    <row r="67" spans="1:12" ht="24">
      <c r="A67" s="20" t="s">
        <v>254</v>
      </c>
      <c r="B67" s="20" t="s">
        <v>22</v>
      </c>
      <c r="C67" s="10" t="s">
        <v>130</v>
      </c>
      <c r="D67" s="20"/>
      <c r="E67" s="27" t="s">
        <v>67</v>
      </c>
      <c r="F67" s="127">
        <f>F69+F74+F81+F85</f>
        <v>18250.576999999997</v>
      </c>
      <c r="G67" s="127">
        <f>G69+G74+G81+G85</f>
        <v>18137.399999999998</v>
      </c>
      <c r="H67" s="127">
        <f>H69+H74+H81+H85</f>
        <v>18137.399999999998</v>
      </c>
      <c r="I67" s="174"/>
      <c r="J67" s="174"/>
      <c r="K67" s="174"/>
      <c r="L67" s="173"/>
    </row>
    <row r="68" spans="1:12" ht="48">
      <c r="A68" s="20" t="s">
        <v>254</v>
      </c>
      <c r="B68" s="20" t="s">
        <v>22</v>
      </c>
      <c r="C68" s="10" t="s">
        <v>129</v>
      </c>
      <c r="D68" s="20"/>
      <c r="E68" s="27" t="s">
        <v>64</v>
      </c>
      <c r="F68" s="125">
        <f>F69+F74+F81</f>
        <v>15560.881999999998</v>
      </c>
      <c r="G68" s="125">
        <f>G69+G74+G81</f>
        <v>15560.881999999998</v>
      </c>
      <c r="H68" s="125">
        <f>H69+H74+H81</f>
        <v>15560.881999999998</v>
      </c>
      <c r="I68" s="174"/>
      <c r="J68" s="174"/>
      <c r="K68" s="174"/>
    </row>
    <row r="69" spans="1:12" ht="48">
      <c r="A69" s="20" t="s">
        <v>254</v>
      </c>
      <c r="B69" s="20" t="s">
        <v>22</v>
      </c>
      <c r="C69" s="10" t="s">
        <v>338</v>
      </c>
      <c r="D69" s="20"/>
      <c r="E69" s="27" t="s">
        <v>131</v>
      </c>
      <c r="F69" s="125">
        <f>F70</f>
        <v>9669.3189999999995</v>
      </c>
      <c r="G69" s="125">
        <f>G70</f>
        <v>9669.3189999999995</v>
      </c>
      <c r="H69" s="125">
        <f>H70</f>
        <v>9669.3189999999995</v>
      </c>
      <c r="I69" s="174"/>
      <c r="J69" s="173"/>
      <c r="K69" s="173"/>
      <c r="L69" s="173"/>
    </row>
    <row r="70" spans="1:12" ht="96">
      <c r="A70" s="20" t="s">
        <v>254</v>
      </c>
      <c r="B70" s="20" t="s">
        <v>22</v>
      </c>
      <c r="C70" s="10" t="s">
        <v>338</v>
      </c>
      <c r="D70" s="29" t="s">
        <v>558</v>
      </c>
      <c r="E70" s="152" t="s">
        <v>559</v>
      </c>
      <c r="F70" s="125">
        <f>F71+F73+F72</f>
        <v>9669.3189999999995</v>
      </c>
      <c r="G70" s="125">
        <f>G71+G73+G72</f>
        <v>9669.3189999999995</v>
      </c>
      <c r="H70" s="125">
        <f>H71+H73+H72</f>
        <v>9669.3189999999995</v>
      </c>
      <c r="I70" s="174"/>
      <c r="J70" s="174"/>
      <c r="K70" s="174"/>
    </row>
    <row r="71" spans="1:12" ht="36">
      <c r="A71" s="20" t="s">
        <v>254</v>
      </c>
      <c r="B71" s="20" t="s">
        <v>22</v>
      </c>
      <c r="C71" s="10" t="s">
        <v>338</v>
      </c>
      <c r="D71" s="30" t="s">
        <v>560</v>
      </c>
      <c r="E71" s="156" t="s">
        <v>176</v>
      </c>
      <c r="F71" s="125">
        <v>5536.5119999999997</v>
      </c>
      <c r="G71" s="125">
        <v>5536.5119999999997</v>
      </c>
      <c r="H71" s="125">
        <v>5536.5119999999997</v>
      </c>
    </row>
    <row r="72" spans="1:12" ht="60">
      <c r="A72" s="20" t="s">
        <v>254</v>
      </c>
      <c r="B72" s="20" t="s">
        <v>22</v>
      </c>
      <c r="C72" s="10" t="s">
        <v>338</v>
      </c>
      <c r="D72" s="30" t="s">
        <v>561</v>
      </c>
      <c r="E72" s="156" t="s">
        <v>177</v>
      </c>
      <c r="F72" s="144">
        <v>1890</v>
      </c>
      <c r="G72" s="144">
        <v>1890</v>
      </c>
      <c r="H72" s="144">
        <v>1890</v>
      </c>
      <c r="I72" s="175"/>
      <c r="J72" s="175"/>
      <c r="K72" s="175"/>
      <c r="L72" s="173"/>
    </row>
    <row r="73" spans="1:12" ht="72">
      <c r="A73" s="20" t="s">
        <v>254</v>
      </c>
      <c r="B73" s="20" t="s">
        <v>22</v>
      </c>
      <c r="C73" s="10" t="s">
        <v>338</v>
      </c>
      <c r="D73" s="30">
        <v>129</v>
      </c>
      <c r="E73" s="156" t="s">
        <v>178</v>
      </c>
      <c r="F73" s="125">
        <v>2242.8069999999998</v>
      </c>
      <c r="G73" s="125">
        <v>2242.8069999999998</v>
      </c>
      <c r="H73" s="125">
        <v>2242.8069999999998</v>
      </c>
      <c r="I73" s="175"/>
      <c r="J73" s="175"/>
      <c r="K73" s="175"/>
      <c r="L73" s="173"/>
    </row>
    <row r="74" spans="1:12" ht="48">
      <c r="A74" s="20" t="s">
        <v>254</v>
      </c>
      <c r="B74" s="20" t="s">
        <v>22</v>
      </c>
      <c r="C74" s="33" t="s">
        <v>434</v>
      </c>
      <c r="D74" s="20"/>
      <c r="E74" s="27" t="s">
        <v>65</v>
      </c>
      <c r="F74" s="125">
        <f>F75+F79</f>
        <v>870.16600000000005</v>
      </c>
      <c r="G74" s="125">
        <f>G75+G79</f>
        <v>870.16600000000005</v>
      </c>
      <c r="H74" s="125">
        <f>H75+H79</f>
        <v>870.16600000000005</v>
      </c>
      <c r="I74" s="175"/>
      <c r="J74" s="175"/>
      <c r="K74" s="175"/>
      <c r="L74" s="173"/>
    </row>
    <row r="75" spans="1:12" ht="96">
      <c r="A75" s="20" t="s">
        <v>254</v>
      </c>
      <c r="B75" s="20" t="s">
        <v>22</v>
      </c>
      <c r="C75" s="33" t="s">
        <v>434</v>
      </c>
      <c r="D75" s="29" t="s">
        <v>558</v>
      </c>
      <c r="E75" s="152" t="s">
        <v>559</v>
      </c>
      <c r="F75" s="125">
        <f>F76+F77+F78</f>
        <v>852.21600000000001</v>
      </c>
      <c r="G75" s="125">
        <f>G76+G77+G78</f>
        <v>852.21600000000001</v>
      </c>
      <c r="H75" s="125">
        <f>H76+H77+H78</f>
        <v>852.21600000000001</v>
      </c>
      <c r="I75" s="175"/>
      <c r="J75" s="175"/>
      <c r="K75" s="175"/>
      <c r="L75" s="173"/>
    </row>
    <row r="76" spans="1:12" ht="36">
      <c r="A76" s="20" t="s">
        <v>254</v>
      </c>
      <c r="B76" s="20" t="s">
        <v>22</v>
      </c>
      <c r="C76" s="33" t="s">
        <v>434</v>
      </c>
      <c r="D76" s="30" t="s">
        <v>560</v>
      </c>
      <c r="E76" s="156" t="s">
        <v>176</v>
      </c>
      <c r="F76" s="125">
        <v>446.54399999999998</v>
      </c>
      <c r="G76" s="125">
        <v>446.54399999999998</v>
      </c>
      <c r="H76" s="125">
        <v>446.54399999999998</v>
      </c>
      <c r="I76" s="175"/>
      <c r="J76" s="175"/>
      <c r="K76" s="175"/>
      <c r="L76" s="173"/>
    </row>
    <row r="77" spans="1:12" ht="60">
      <c r="A77" s="20" t="s">
        <v>254</v>
      </c>
      <c r="B77" s="20" t="s">
        <v>22</v>
      </c>
      <c r="C77" s="33" t="s">
        <v>434</v>
      </c>
      <c r="D77" s="30" t="s">
        <v>561</v>
      </c>
      <c r="E77" s="156" t="s">
        <v>177</v>
      </c>
      <c r="F77" s="125">
        <v>208</v>
      </c>
      <c r="G77" s="125">
        <v>208</v>
      </c>
      <c r="H77" s="125">
        <v>208</v>
      </c>
      <c r="I77" s="175"/>
      <c r="J77" s="175"/>
      <c r="K77" s="175"/>
      <c r="L77" s="173"/>
    </row>
    <row r="78" spans="1:12" ht="72">
      <c r="A78" s="20" t="s">
        <v>254</v>
      </c>
      <c r="B78" s="20" t="s">
        <v>22</v>
      </c>
      <c r="C78" s="33" t="s">
        <v>434</v>
      </c>
      <c r="D78" s="30">
        <v>129</v>
      </c>
      <c r="E78" s="156" t="s">
        <v>178</v>
      </c>
      <c r="F78" s="125">
        <v>197.672</v>
      </c>
      <c r="G78" s="125">
        <v>197.672</v>
      </c>
      <c r="H78" s="125">
        <v>197.672</v>
      </c>
      <c r="I78" s="175"/>
      <c r="J78" s="175"/>
      <c r="K78" s="175"/>
      <c r="L78" s="173"/>
    </row>
    <row r="79" spans="1:12" ht="36">
      <c r="A79" s="20" t="s">
        <v>254</v>
      </c>
      <c r="B79" s="20" t="s">
        <v>22</v>
      </c>
      <c r="C79" s="33" t="s">
        <v>434</v>
      </c>
      <c r="D79" s="29" t="s">
        <v>256</v>
      </c>
      <c r="E79" s="152" t="s">
        <v>703</v>
      </c>
      <c r="F79" s="125">
        <f>F80</f>
        <v>17.95</v>
      </c>
      <c r="G79" s="125">
        <f>G80</f>
        <v>17.95</v>
      </c>
      <c r="H79" s="125">
        <f>H80</f>
        <v>17.95</v>
      </c>
      <c r="I79" s="175"/>
      <c r="J79" s="175"/>
      <c r="K79" s="175"/>
      <c r="L79" s="173"/>
    </row>
    <row r="80" spans="1:12" ht="24">
      <c r="A80" s="25" t="s">
        <v>254</v>
      </c>
      <c r="B80" s="25" t="s">
        <v>22</v>
      </c>
      <c r="C80" s="109" t="s">
        <v>434</v>
      </c>
      <c r="D80" s="25" t="s">
        <v>258</v>
      </c>
      <c r="E80" s="169" t="s">
        <v>658</v>
      </c>
      <c r="F80" s="140">
        <v>17.95</v>
      </c>
      <c r="G80" s="140">
        <v>17.95</v>
      </c>
      <c r="H80" s="140">
        <v>17.95</v>
      </c>
      <c r="I80" s="175"/>
      <c r="J80" s="175"/>
      <c r="K80" s="175"/>
      <c r="L80" s="173"/>
    </row>
    <row r="81" spans="1:12" ht="72">
      <c r="A81" s="20" t="s">
        <v>254</v>
      </c>
      <c r="B81" s="20" t="s">
        <v>22</v>
      </c>
      <c r="C81" s="10" t="s">
        <v>340</v>
      </c>
      <c r="D81" s="30"/>
      <c r="E81" s="156" t="s">
        <v>523</v>
      </c>
      <c r="F81" s="125">
        <f t="shared" ref="F81:H81" si="4">F82</f>
        <v>5021.3969999999999</v>
      </c>
      <c r="G81" s="125">
        <f t="shared" si="4"/>
        <v>5021.3969999999999</v>
      </c>
      <c r="H81" s="125">
        <f t="shared" si="4"/>
        <v>5021.3969999999999</v>
      </c>
      <c r="I81" s="175"/>
      <c r="J81" s="175"/>
      <c r="K81" s="175"/>
      <c r="L81" s="173"/>
    </row>
    <row r="82" spans="1:12" ht="96">
      <c r="A82" s="20" t="s">
        <v>254</v>
      </c>
      <c r="B82" s="20" t="s">
        <v>22</v>
      </c>
      <c r="C82" s="10" t="s">
        <v>340</v>
      </c>
      <c r="D82" s="29" t="s">
        <v>558</v>
      </c>
      <c r="E82" s="152" t="s">
        <v>559</v>
      </c>
      <c r="F82" s="144">
        <f>F83+F84</f>
        <v>5021.3969999999999</v>
      </c>
      <c r="G82" s="144">
        <f>G83+G84</f>
        <v>5021.3969999999999</v>
      </c>
      <c r="H82" s="144">
        <f>H83+H84</f>
        <v>5021.3969999999999</v>
      </c>
      <c r="I82" s="175"/>
      <c r="J82" s="175"/>
      <c r="K82" s="175"/>
      <c r="L82" s="173"/>
    </row>
    <row r="83" spans="1:12" ht="36">
      <c r="A83" s="20" t="s">
        <v>254</v>
      </c>
      <c r="B83" s="20" t="s">
        <v>22</v>
      </c>
      <c r="C83" s="10" t="s">
        <v>340</v>
      </c>
      <c r="D83" s="30" t="s">
        <v>560</v>
      </c>
      <c r="E83" s="156" t="s">
        <v>176</v>
      </c>
      <c r="F83" s="144">
        <v>3856.68</v>
      </c>
      <c r="G83" s="144">
        <v>3856.68</v>
      </c>
      <c r="H83" s="144">
        <v>3856.68</v>
      </c>
      <c r="I83" s="175"/>
      <c r="J83" s="175"/>
      <c r="K83" s="175"/>
      <c r="L83" s="173"/>
    </row>
    <row r="84" spans="1:12" ht="72">
      <c r="A84" s="20" t="s">
        <v>254</v>
      </c>
      <c r="B84" s="20" t="s">
        <v>22</v>
      </c>
      <c r="C84" s="10" t="s">
        <v>340</v>
      </c>
      <c r="D84" s="30">
        <v>129</v>
      </c>
      <c r="E84" s="156" t="s">
        <v>178</v>
      </c>
      <c r="F84" s="125">
        <v>1164.7170000000001</v>
      </c>
      <c r="G84" s="125">
        <v>1164.7170000000001</v>
      </c>
      <c r="H84" s="125">
        <v>1164.7170000000001</v>
      </c>
      <c r="I84" s="175"/>
      <c r="J84" s="175"/>
      <c r="K84" s="175"/>
      <c r="L84" s="173"/>
    </row>
    <row r="85" spans="1:12" s="221" customFormat="1" ht="48">
      <c r="A85" s="20" t="s">
        <v>254</v>
      </c>
      <c r="B85" s="20" t="s">
        <v>22</v>
      </c>
      <c r="C85" s="33" t="s">
        <v>871</v>
      </c>
      <c r="D85" s="20"/>
      <c r="E85" s="27" t="s">
        <v>876</v>
      </c>
      <c r="F85" s="125">
        <f>F86</f>
        <v>2689.6950000000002</v>
      </c>
      <c r="G85" s="125">
        <f>G86</f>
        <v>2576.518</v>
      </c>
      <c r="H85" s="125">
        <f>H86</f>
        <v>2576.518</v>
      </c>
      <c r="I85" s="175"/>
      <c r="J85" s="175"/>
      <c r="K85" s="175"/>
      <c r="L85" s="173"/>
    </row>
    <row r="86" spans="1:12" s="221" customFormat="1" ht="96">
      <c r="A86" s="20" t="s">
        <v>254</v>
      </c>
      <c r="B86" s="20" t="s">
        <v>22</v>
      </c>
      <c r="C86" s="33" t="s">
        <v>871</v>
      </c>
      <c r="D86" s="29" t="s">
        <v>558</v>
      </c>
      <c r="E86" s="152" t="s">
        <v>559</v>
      </c>
      <c r="F86" s="125">
        <f>F87+F88+F89</f>
        <v>2689.6950000000002</v>
      </c>
      <c r="G86" s="125">
        <f>G87+G88+G89</f>
        <v>2576.518</v>
      </c>
      <c r="H86" s="125">
        <f>H87+H88+H89</f>
        <v>2576.518</v>
      </c>
      <c r="I86" s="175"/>
      <c r="J86" s="175"/>
      <c r="K86" s="175"/>
      <c r="L86" s="173"/>
    </row>
    <row r="87" spans="1:12" s="221" customFormat="1" ht="36">
      <c r="A87" s="20" t="s">
        <v>254</v>
      </c>
      <c r="B87" s="20" t="s">
        <v>22</v>
      </c>
      <c r="C87" s="33" t="s">
        <v>871</v>
      </c>
      <c r="D87" s="30" t="s">
        <v>560</v>
      </c>
      <c r="E87" s="156" t="s">
        <v>176</v>
      </c>
      <c r="F87" s="125">
        <v>1548.818</v>
      </c>
      <c r="G87" s="125">
        <v>1461.8920000000001</v>
      </c>
      <c r="H87" s="125">
        <v>1461.8920000000001</v>
      </c>
      <c r="I87" s="175"/>
      <c r="J87" s="175"/>
      <c r="K87" s="175"/>
      <c r="L87" s="173"/>
    </row>
    <row r="88" spans="1:12" s="221" customFormat="1" ht="60">
      <c r="A88" s="20" t="s">
        <v>254</v>
      </c>
      <c r="B88" s="20" t="s">
        <v>22</v>
      </c>
      <c r="C88" s="33" t="s">
        <v>871</v>
      </c>
      <c r="D88" s="30" t="s">
        <v>561</v>
      </c>
      <c r="E88" s="156" t="s">
        <v>177</v>
      </c>
      <c r="F88" s="125">
        <v>517</v>
      </c>
      <c r="G88" s="125">
        <v>517</v>
      </c>
      <c r="H88" s="125">
        <v>517</v>
      </c>
      <c r="I88" s="175"/>
      <c r="J88" s="175"/>
      <c r="K88" s="175"/>
      <c r="L88" s="173"/>
    </row>
    <row r="89" spans="1:12" s="221" customFormat="1" ht="72">
      <c r="A89" s="20" t="s">
        <v>254</v>
      </c>
      <c r="B89" s="20" t="s">
        <v>22</v>
      </c>
      <c r="C89" s="33" t="s">
        <v>871</v>
      </c>
      <c r="D89" s="30">
        <v>129</v>
      </c>
      <c r="E89" s="156" t="s">
        <v>178</v>
      </c>
      <c r="F89" s="125">
        <v>623.87699999999995</v>
      </c>
      <c r="G89" s="125">
        <v>597.62599999999998</v>
      </c>
      <c r="H89" s="125">
        <v>597.62599999999998</v>
      </c>
      <c r="I89" s="175"/>
      <c r="J89" s="175"/>
      <c r="K89" s="175"/>
      <c r="L89" s="173"/>
    </row>
    <row r="90" spans="1:12" ht="24">
      <c r="A90" s="82" t="s">
        <v>254</v>
      </c>
      <c r="B90" s="83" t="s">
        <v>265</v>
      </c>
      <c r="C90" s="87"/>
      <c r="D90" s="87"/>
      <c r="E90" s="90" t="s">
        <v>350</v>
      </c>
      <c r="F90" s="196">
        <f>F91</f>
        <v>5577.86</v>
      </c>
      <c r="G90" s="196">
        <f t="shared" ref="G90:H94" si="5">G91</f>
        <v>0</v>
      </c>
      <c r="H90" s="196">
        <f t="shared" si="5"/>
        <v>0</v>
      </c>
    </row>
    <row r="91" spans="1:12" ht="24">
      <c r="A91" s="25" t="s">
        <v>254</v>
      </c>
      <c r="B91" s="26" t="s">
        <v>265</v>
      </c>
      <c r="C91" s="10" t="s">
        <v>130</v>
      </c>
      <c r="D91" s="10"/>
      <c r="E91" s="48" t="s">
        <v>67</v>
      </c>
      <c r="F91" s="196">
        <f>F92</f>
        <v>5577.86</v>
      </c>
      <c r="G91" s="196">
        <f t="shared" si="5"/>
        <v>0</v>
      </c>
      <c r="H91" s="196">
        <f t="shared" si="5"/>
        <v>0</v>
      </c>
    </row>
    <row r="92" spans="1:12" ht="48">
      <c r="A92" s="25" t="s">
        <v>254</v>
      </c>
      <c r="B92" s="26" t="s">
        <v>265</v>
      </c>
      <c r="C92" s="10" t="s">
        <v>400</v>
      </c>
      <c r="D92" s="10"/>
      <c r="E92" s="48" t="s">
        <v>401</v>
      </c>
      <c r="F92" s="196">
        <f>F93</f>
        <v>5577.86</v>
      </c>
      <c r="G92" s="196">
        <f t="shared" si="5"/>
        <v>0</v>
      </c>
      <c r="H92" s="196">
        <f t="shared" si="5"/>
        <v>0</v>
      </c>
    </row>
    <row r="93" spans="1:12" ht="36">
      <c r="A93" s="25" t="s">
        <v>254</v>
      </c>
      <c r="B93" s="26" t="s">
        <v>265</v>
      </c>
      <c r="C93" s="87">
        <v>9940020170</v>
      </c>
      <c r="D93" s="87"/>
      <c r="E93" s="34" t="s">
        <v>351</v>
      </c>
      <c r="F93" s="196">
        <f>F94</f>
        <v>5577.86</v>
      </c>
      <c r="G93" s="196">
        <f t="shared" si="5"/>
        <v>0</v>
      </c>
      <c r="H93" s="196">
        <f t="shared" si="5"/>
        <v>0</v>
      </c>
    </row>
    <row r="94" spans="1:12" ht="36">
      <c r="A94" s="25" t="s">
        <v>254</v>
      </c>
      <c r="B94" s="26" t="s">
        <v>265</v>
      </c>
      <c r="C94" s="87">
        <v>9940020170</v>
      </c>
      <c r="D94" s="29" t="s">
        <v>256</v>
      </c>
      <c r="E94" s="49" t="s">
        <v>257</v>
      </c>
      <c r="F94" s="196">
        <f>F95</f>
        <v>5577.86</v>
      </c>
      <c r="G94" s="196">
        <f t="shared" si="5"/>
        <v>0</v>
      </c>
      <c r="H94" s="196">
        <f t="shared" si="5"/>
        <v>0</v>
      </c>
    </row>
    <row r="95" spans="1:12" ht="24">
      <c r="A95" s="25" t="s">
        <v>254</v>
      </c>
      <c r="B95" s="26" t="s">
        <v>265</v>
      </c>
      <c r="C95" s="87">
        <v>9940020170</v>
      </c>
      <c r="D95" s="20" t="s">
        <v>258</v>
      </c>
      <c r="E95" s="48" t="s">
        <v>674</v>
      </c>
      <c r="F95" s="196">
        <v>5577.86</v>
      </c>
      <c r="G95" s="144">
        <v>0</v>
      </c>
      <c r="H95" s="125">
        <v>0</v>
      </c>
    </row>
    <row r="96" spans="1:12">
      <c r="A96" s="99" t="s">
        <v>254</v>
      </c>
      <c r="B96" s="99" t="s">
        <v>322</v>
      </c>
      <c r="C96" s="98"/>
      <c r="D96" s="99"/>
      <c r="E96" s="118" t="s">
        <v>298</v>
      </c>
      <c r="F96" s="148">
        <f>F99</f>
        <v>200</v>
      </c>
      <c r="G96" s="148">
        <f>G99</f>
        <v>200</v>
      </c>
      <c r="H96" s="137">
        <f>H99</f>
        <v>200</v>
      </c>
    </row>
    <row r="97" spans="1:8" ht="24">
      <c r="A97" s="20" t="s">
        <v>254</v>
      </c>
      <c r="B97" s="20" t="s">
        <v>322</v>
      </c>
      <c r="C97" s="10" t="s">
        <v>130</v>
      </c>
      <c r="D97" s="10"/>
      <c r="E97" s="27" t="s">
        <v>67</v>
      </c>
      <c r="F97" s="144">
        <f>F99</f>
        <v>200</v>
      </c>
      <c r="G97" s="144">
        <f>G99</f>
        <v>200</v>
      </c>
      <c r="H97" s="125">
        <f>H99</f>
        <v>200</v>
      </c>
    </row>
    <row r="98" spans="1:8" ht="24">
      <c r="A98" s="20" t="s">
        <v>254</v>
      </c>
      <c r="B98" s="20" t="s">
        <v>322</v>
      </c>
      <c r="C98" s="10" t="s">
        <v>182</v>
      </c>
      <c r="D98" s="10"/>
      <c r="E98" s="27" t="s">
        <v>183</v>
      </c>
      <c r="F98" s="144">
        <f>F99</f>
        <v>200</v>
      </c>
      <c r="G98" s="144">
        <f>G99</f>
        <v>200</v>
      </c>
      <c r="H98" s="125">
        <f>H99</f>
        <v>200</v>
      </c>
    </row>
    <row r="99" spans="1:8" ht="36">
      <c r="A99" s="20" t="s">
        <v>254</v>
      </c>
      <c r="B99" s="20" t="s">
        <v>322</v>
      </c>
      <c r="C99" s="10" t="s">
        <v>341</v>
      </c>
      <c r="D99" s="20"/>
      <c r="E99" s="27" t="s">
        <v>555</v>
      </c>
      <c r="F99" s="144">
        <f>F101</f>
        <v>200</v>
      </c>
      <c r="G99" s="144">
        <f>G101</f>
        <v>200</v>
      </c>
      <c r="H99" s="125">
        <f>H101</f>
        <v>200</v>
      </c>
    </row>
    <row r="100" spans="1:8">
      <c r="A100" s="20" t="s">
        <v>254</v>
      </c>
      <c r="B100" s="20" t="s">
        <v>322</v>
      </c>
      <c r="C100" s="10" t="s">
        <v>341</v>
      </c>
      <c r="D100" s="20">
        <v>800</v>
      </c>
      <c r="E100" s="27" t="s">
        <v>263</v>
      </c>
      <c r="F100" s="144">
        <f>F101</f>
        <v>200</v>
      </c>
      <c r="G100" s="144">
        <v>200</v>
      </c>
      <c r="H100" s="125">
        <v>200</v>
      </c>
    </row>
    <row r="101" spans="1:8">
      <c r="A101" s="20" t="s">
        <v>254</v>
      </c>
      <c r="B101" s="20" t="s">
        <v>322</v>
      </c>
      <c r="C101" s="10" t="s">
        <v>341</v>
      </c>
      <c r="D101" s="20" t="s">
        <v>61</v>
      </c>
      <c r="E101" s="27" t="s">
        <v>66</v>
      </c>
      <c r="F101" s="144">
        <v>200</v>
      </c>
      <c r="G101" s="144">
        <v>200</v>
      </c>
      <c r="H101" s="125">
        <v>200</v>
      </c>
    </row>
    <row r="102" spans="1:8" ht="24">
      <c r="A102" s="99" t="s">
        <v>254</v>
      </c>
      <c r="B102" s="99" t="s">
        <v>23</v>
      </c>
      <c r="C102" s="98"/>
      <c r="D102" s="99"/>
      <c r="E102" s="118" t="s">
        <v>24</v>
      </c>
      <c r="F102" s="148">
        <f>F103+F109</f>
        <v>74532.635999999999</v>
      </c>
      <c r="G102" s="148">
        <f>G103+G109</f>
        <v>73998.297999999995</v>
      </c>
      <c r="H102" s="137">
        <f>H103+H109</f>
        <v>71329.498000000007</v>
      </c>
    </row>
    <row r="103" spans="1:8" ht="48">
      <c r="A103" s="20" t="s">
        <v>254</v>
      </c>
      <c r="B103" s="20" t="s">
        <v>23</v>
      </c>
      <c r="C103" s="10" t="s">
        <v>407</v>
      </c>
      <c r="D103" s="20"/>
      <c r="E103" s="27" t="s">
        <v>712</v>
      </c>
      <c r="F103" s="144">
        <f>F104</f>
        <v>189.03200000000001</v>
      </c>
      <c r="G103" s="144">
        <f t="shared" ref="G103:H107" si="6">G104</f>
        <v>189.03200000000001</v>
      </c>
      <c r="H103" s="125">
        <f t="shared" si="6"/>
        <v>189.03200000000001</v>
      </c>
    </row>
    <row r="104" spans="1:8" ht="84">
      <c r="A104" s="20" t="s">
        <v>254</v>
      </c>
      <c r="B104" s="20" t="s">
        <v>23</v>
      </c>
      <c r="C104" s="10" t="s">
        <v>408</v>
      </c>
      <c r="D104" s="20"/>
      <c r="E104" s="27" t="s">
        <v>774</v>
      </c>
      <c r="F104" s="144">
        <f>F105</f>
        <v>189.03200000000001</v>
      </c>
      <c r="G104" s="144">
        <f t="shared" si="6"/>
        <v>189.03200000000001</v>
      </c>
      <c r="H104" s="125">
        <f t="shared" si="6"/>
        <v>189.03200000000001</v>
      </c>
    </row>
    <row r="105" spans="1:8" ht="48">
      <c r="A105" s="20" t="s">
        <v>254</v>
      </c>
      <c r="B105" s="20" t="s">
        <v>23</v>
      </c>
      <c r="C105" s="10" t="s">
        <v>410</v>
      </c>
      <c r="D105" s="20"/>
      <c r="E105" s="27" t="s">
        <v>775</v>
      </c>
      <c r="F105" s="144">
        <f>F106</f>
        <v>189.03200000000001</v>
      </c>
      <c r="G105" s="144">
        <f t="shared" si="6"/>
        <v>189.03200000000001</v>
      </c>
      <c r="H105" s="125">
        <f t="shared" si="6"/>
        <v>189.03200000000001</v>
      </c>
    </row>
    <row r="106" spans="1:8" ht="48">
      <c r="A106" s="20" t="s">
        <v>254</v>
      </c>
      <c r="B106" s="20" t="s">
        <v>23</v>
      </c>
      <c r="C106" s="10" t="s">
        <v>640</v>
      </c>
      <c r="D106" s="20"/>
      <c r="E106" s="27" t="s">
        <v>639</v>
      </c>
      <c r="F106" s="144">
        <f>F107</f>
        <v>189.03200000000001</v>
      </c>
      <c r="G106" s="144">
        <f t="shared" si="6"/>
        <v>189.03200000000001</v>
      </c>
      <c r="H106" s="125">
        <f t="shared" si="6"/>
        <v>189.03200000000001</v>
      </c>
    </row>
    <row r="107" spans="1:8" ht="36">
      <c r="A107" s="20" t="s">
        <v>254</v>
      </c>
      <c r="B107" s="20" t="s">
        <v>23</v>
      </c>
      <c r="C107" s="10" t="s">
        <v>640</v>
      </c>
      <c r="D107" s="29" t="s">
        <v>256</v>
      </c>
      <c r="E107" s="152" t="s">
        <v>703</v>
      </c>
      <c r="F107" s="144">
        <f>F108</f>
        <v>189.03200000000001</v>
      </c>
      <c r="G107" s="144">
        <f t="shared" si="6"/>
        <v>189.03200000000001</v>
      </c>
      <c r="H107" s="125">
        <f t="shared" si="6"/>
        <v>189.03200000000001</v>
      </c>
    </row>
    <row r="108" spans="1:8" ht="24">
      <c r="A108" s="20" t="s">
        <v>254</v>
      </c>
      <c r="B108" s="20" t="s">
        <v>23</v>
      </c>
      <c r="C108" s="10" t="s">
        <v>640</v>
      </c>
      <c r="D108" s="20" t="s">
        <v>258</v>
      </c>
      <c r="E108" s="27" t="s">
        <v>658</v>
      </c>
      <c r="F108" s="144">
        <v>189.03200000000001</v>
      </c>
      <c r="G108" s="144">
        <v>189.03200000000001</v>
      </c>
      <c r="H108" s="125">
        <v>189.03200000000001</v>
      </c>
    </row>
    <row r="109" spans="1:8" ht="24">
      <c r="A109" s="20" t="s">
        <v>254</v>
      </c>
      <c r="B109" s="20" t="s">
        <v>23</v>
      </c>
      <c r="C109" s="10" t="s">
        <v>130</v>
      </c>
      <c r="D109" s="20"/>
      <c r="E109" s="27" t="s">
        <v>67</v>
      </c>
      <c r="F109" s="144">
        <f>F110+F143+F157</f>
        <v>74343.603999999992</v>
      </c>
      <c r="G109" s="144">
        <f t="shared" ref="G109:H109" si="7">G110+G143+G157</f>
        <v>73809.265999999989</v>
      </c>
      <c r="H109" s="144">
        <f t="shared" si="7"/>
        <v>71140.466</v>
      </c>
    </row>
    <row r="110" spans="1:8" ht="48">
      <c r="A110" s="20" t="s">
        <v>254</v>
      </c>
      <c r="B110" s="20" t="s">
        <v>23</v>
      </c>
      <c r="C110" s="10" t="s">
        <v>400</v>
      </c>
      <c r="D110" s="10"/>
      <c r="E110" s="27" t="s">
        <v>401</v>
      </c>
      <c r="F110" s="144">
        <f>F111+F121+F124+F130+F133+F139</f>
        <v>58742.795999999995</v>
      </c>
      <c r="G110" s="144">
        <f t="shared" ref="G110:H110" si="8">G111+G121+G124+G130+G133+G139</f>
        <v>58205.757999999994</v>
      </c>
      <c r="H110" s="144">
        <f t="shared" si="8"/>
        <v>58402.057999999997</v>
      </c>
    </row>
    <row r="111" spans="1:8" ht="72">
      <c r="A111" s="20" t="s">
        <v>254</v>
      </c>
      <c r="B111" s="20" t="s">
        <v>23</v>
      </c>
      <c r="C111" s="10" t="s">
        <v>436</v>
      </c>
      <c r="D111" s="30"/>
      <c r="E111" s="159" t="s">
        <v>389</v>
      </c>
      <c r="F111" s="197">
        <f>F112+F116+F119</f>
        <v>30850.942999999999</v>
      </c>
      <c r="G111" s="197">
        <f>G112+G116+G119</f>
        <v>30331.02</v>
      </c>
      <c r="H111" s="197">
        <f>H112+H116+H119</f>
        <v>30529.235000000001</v>
      </c>
    </row>
    <row r="112" spans="1:8" ht="96">
      <c r="A112" s="20" t="s">
        <v>254</v>
      </c>
      <c r="B112" s="20" t="s">
        <v>23</v>
      </c>
      <c r="C112" s="10" t="s">
        <v>436</v>
      </c>
      <c r="D112" s="29" t="s">
        <v>558</v>
      </c>
      <c r="E112" s="152" t="s">
        <v>559</v>
      </c>
      <c r="F112" s="197">
        <f>F113+F114+F115</f>
        <v>14699.22</v>
      </c>
      <c r="G112" s="197">
        <f>G113+G114+G115</f>
        <v>14699.22</v>
      </c>
      <c r="H112" s="141">
        <f>H113+H114+H115</f>
        <v>14699.22</v>
      </c>
    </row>
    <row r="113" spans="1:8">
      <c r="A113" s="20" t="s">
        <v>254</v>
      </c>
      <c r="B113" s="20" t="s">
        <v>23</v>
      </c>
      <c r="C113" s="10" t="s">
        <v>436</v>
      </c>
      <c r="D113" s="30" t="s">
        <v>565</v>
      </c>
      <c r="E113" s="156" t="s">
        <v>664</v>
      </c>
      <c r="F113" s="197">
        <v>11276.82</v>
      </c>
      <c r="G113" s="197">
        <v>11276.82</v>
      </c>
      <c r="H113" s="197">
        <v>11276.82</v>
      </c>
    </row>
    <row r="114" spans="1:8" s="212" customFormat="1" ht="36">
      <c r="A114" s="20" t="s">
        <v>254</v>
      </c>
      <c r="B114" s="20" t="s">
        <v>23</v>
      </c>
      <c r="C114" s="10" t="s">
        <v>436</v>
      </c>
      <c r="D114" s="30">
        <v>112</v>
      </c>
      <c r="E114" s="156" t="s">
        <v>562</v>
      </c>
      <c r="F114" s="197">
        <v>16.8</v>
      </c>
      <c r="G114" s="197">
        <v>16.8</v>
      </c>
      <c r="H114" s="197">
        <v>16.8</v>
      </c>
    </row>
    <row r="115" spans="1:8" s="212" customFormat="1" ht="60">
      <c r="A115" s="20" t="s">
        <v>254</v>
      </c>
      <c r="B115" s="20" t="s">
        <v>23</v>
      </c>
      <c r="C115" s="10" t="s">
        <v>436</v>
      </c>
      <c r="D115" s="30">
        <v>119</v>
      </c>
      <c r="E115" s="156" t="s">
        <v>678</v>
      </c>
      <c r="F115" s="197">
        <v>3405.6</v>
      </c>
      <c r="G115" s="197">
        <v>3405.6</v>
      </c>
      <c r="H115" s="197">
        <v>3405.6</v>
      </c>
    </row>
    <row r="116" spans="1:8" ht="36">
      <c r="A116" s="20" t="s">
        <v>254</v>
      </c>
      <c r="B116" s="20" t="s">
        <v>23</v>
      </c>
      <c r="C116" s="10" t="s">
        <v>436</v>
      </c>
      <c r="D116" s="29" t="s">
        <v>256</v>
      </c>
      <c r="E116" s="152" t="s">
        <v>703</v>
      </c>
      <c r="F116" s="197">
        <f>F117+F118</f>
        <v>16129.805999999999</v>
      </c>
      <c r="G116" s="197">
        <f>G117+G118</f>
        <v>15609.883</v>
      </c>
      <c r="H116" s="197">
        <f>H117+H118</f>
        <v>15808.098</v>
      </c>
    </row>
    <row r="117" spans="1:8" ht="24">
      <c r="A117" s="20" t="s">
        <v>254</v>
      </c>
      <c r="B117" s="20" t="s">
        <v>23</v>
      </c>
      <c r="C117" s="10" t="s">
        <v>436</v>
      </c>
      <c r="D117" s="20" t="s">
        <v>258</v>
      </c>
      <c r="E117" s="27" t="s">
        <v>658</v>
      </c>
      <c r="F117" s="197">
        <v>13073.451999999999</v>
      </c>
      <c r="G117" s="197">
        <v>12553.529</v>
      </c>
      <c r="H117" s="197">
        <v>12751.744000000001</v>
      </c>
    </row>
    <row r="118" spans="1:8">
      <c r="A118" s="20" t="s">
        <v>254</v>
      </c>
      <c r="B118" s="20" t="s">
        <v>23</v>
      </c>
      <c r="C118" s="10" t="s">
        <v>436</v>
      </c>
      <c r="D118" s="20">
        <v>247</v>
      </c>
      <c r="E118" s="27" t="s">
        <v>762</v>
      </c>
      <c r="F118" s="197">
        <v>3056.3539999999998</v>
      </c>
      <c r="G118" s="197">
        <v>3056.3539999999998</v>
      </c>
      <c r="H118" s="197">
        <v>3056.3539999999998</v>
      </c>
    </row>
    <row r="119" spans="1:8">
      <c r="A119" s="20" t="s">
        <v>254</v>
      </c>
      <c r="B119" s="20" t="s">
        <v>23</v>
      </c>
      <c r="C119" s="10" t="s">
        <v>436</v>
      </c>
      <c r="D119" s="29" t="s">
        <v>262</v>
      </c>
      <c r="E119" s="152" t="s">
        <v>263</v>
      </c>
      <c r="F119" s="144">
        <f>F120</f>
        <v>21.917000000000002</v>
      </c>
      <c r="G119" s="144">
        <f>G120</f>
        <v>21.917000000000002</v>
      </c>
      <c r="H119" s="144">
        <f>H120</f>
        <v>21.917000000000002</v>
      </c>
    </row>
    <row r="120" spans="1:8">
      <c r="A120" s="20" t="s">
        <v>254</v>
      </c>
      <c r="B120" s="20" t="s">
        <v>23</v>
      </c>
      <c r="C120" s="10" t="s">
        <v>436</v>
      </c>
      <c r="D120" s="20" t="s">
        <v>563</v>
      </c>
      <c r="E120" s="156" t="s">
        <v>662</v>
      </c>
      <c r="F120" s="144">
        <v>21.917000000000002</v>
      </c>
      <c r="G120" s="144">
        <v>21.917000000000002</v>
      </c>
      <c r="H120" s="144">
        <v>21.917000000000002</v>
      </c>
    </row>
    <row r="121" spans="1:8" s="221" customFormat="1" ht="60">
      <c r="A121" s="10" t="s">
        <v>254</v>
      </c>
      <c r="B121" s="10">
        <v>13</v>
      </c>
      <c r="C121" s="10" t="s">
        <v>437</v>
      </c>
      <c r="D121" s="20"/>
      <c r="E121" s="27" t="s">
        <v>402</v>
      </c>
      <c r="F121" s="142">
        <f t="shared" ref="F121:H122" si="9">F122</f>
        <v>420</v>
      </c>
      <c r="G121" s="142">
        <f t="shared" si="9"/>
        <v>420</v>
      </c>
      <c r="H121" s="142">
        <f t="shared" si="9"/>
        <v>420</v>
      </c>
    </row>
    <row r="122" spans="1:8" s="221" customFormat="1" ht="36">
      <c r="A122" s="10" t="s">
        <v>254</v>
      </c>
      <c r="B122" s="10">
        <v>13</v>
      </c>
      <c r="C122" s="10" t="s">
        <v>437</v>
      </c>
      <c r="D122" s="29" t="s">
        <v>256</v>
      </c>
      <c r="E122" s="152" t="s">
        <v>703</v>
      </c>
      <c r="F122" s="142">
        <f t="shared" si="9"/>
        <v>420</v>
      </c>
      <c r="G122" s="142">
        <f t="shared" si="9"/>
        <v>420</v>
      </c>
      <c r="H122" s="142">
        <f t="shared" si="9"/>
        <v>420</v>
      </c>
    </row>
    <row r="123" spans="1:8" s="221" customFormat="1" ht="24">
      <c r="A123" s="10" t="s">
        <v>254</v>
      </c>
      <c r="B123" s="10">
        <v>13</v>
      </c>
      <c r="C123" s="10" t="s">
        <v>437</v>
      </c>
      <c r="D123" s="20" t="s">
        <v>258</v>
      </c>
      <c r="E123" s="27" t="s">
        <v>658</v>
      </c>
      <c r="F123" s="142">
        <v>420</v>
      </c>
      <c r="G123" s="142">
        <v>420</v>
      </c>
      <c r="H123" s="142">
        <v>420</v>
      </c>
    </row>
    <row r="124" spans="1:8" ht="24">
      <c r="A124" s="20" t="s">
        <v>254</v>
      </c>
      <c r="B124" s="20" t="s">
        <v>23</v>
      </c>
      <c r="C124" s="10" t="s">
        <v>521</v>
      </c>
      <c r="D124" s="20"/>
      <c r="E124" s="27" t="s">
        <v>403</v>
      </c>
      <c r="F124" s="144">
        <f>F125+F127</f>
        <v>320.83</v>
      </c>
      <c r="G124" s="144">
        <f>G125+G127</f>
        <v>305.01499999999999</v>
      </c>
      <c r="H124" s="144">
        <f>H125+H127</f>
        <v>303.10000000000002</v>
      </c>
    </row>
    <row r="125" spans="1:8" ht="36">
      <c r="A125" s="20" t="s">
        <v>254</v>
      </c>
      <c r="B125" s="20" t="s">
        <v>23</v>
      </c>
      <c r="C125" s="10" t="s">
        <v>521</v>
      </c>
      <c r="D125" s="29" t="s">
        <v>256</v>
      </c>
      <c r="E125" s="152" t="s">
        <v>703</v>
      </c>
      <c r="F125" s="144">
        <f>F126</f>
        <v>248.1</v>
      </c>
      <c r="G125" s="144">
        <f>G126</f>
        <v>248.1</v>
      </c>
      <c r="H125" s="144">
        <f>H126</f>
        <v>248.1</v>
      </c>
    </row>
    <row r="126" spans="1:8" ht="24">
      <c r="A126" s="20" t="s">
        <v>254</v>
      </c>
      <c r="B126" s="20" t="s">
        <v>23</v>
      </c>
      <c r="C126" s="10" t="s">
        <v>521</v>
      </c>
      <c r="D126" s="20" t="s">
        <v>258</v>
      </c>
      <c r="E126" s="27" t="s">
        <v>658</v>
      </c>
      <c r="F126" s="144">
        <v>248.1</v>
      </c>
      <c r="G126" s="144">
        <v>248.1</v>
      </c>
      <c r="H126" s="144">
        <v>248.1</v>
      </c>
    </row>
    <row r="127" spans="1:8">
      <c r="A127" s="20" t="s">
        <v>254</v>
      </c>
      <c r="B127" s="20" t="s">
        <v>23</v>
      </c>
      <c r="C127" s="10" t="s">
        <v>521</v>
      </c>
      <c r="D127" s="29" t="s">
        <v>262</v>
      </c>
      <c r="E127" s="152" t="s">
        <v>263</v>
      </c>
      <c r="F127" s="144">
        <f>F128+F129</f>
        <v>72.73</v>
      </c>
      <c r="G127" s="144">
        <f t="shared" ref="G127:H127" si="10">G128+G129</f>
        <v>56.914999999999999</v>
      </c>
      <c r="H127" s="144">
        <f t="shared" si="10"/>
        <v>55</v>
      </c>
    </row>
    <row r="128" spans="1:8" s="221" customFormat="1">
      <c r="A128" s="20" t="s">
        <v>254</v>
      </c>
      <c r="B128" s="20" t="s">
        <v>23</v>
      </c>
      <c r="C128" s="10" t="s">
        <v>521</v>
      </c>
      <c r="D128" s="20" t="s">
        <v>563</v>
      </c>
      <c r="E128" s="156" t="s">
        <v>662</v>
      </c>
      <c r="F128" s="125">
        <v>17.73</v>
      </c>
      <c r="G128" s="125">
        <v>1.915</v>
      </c>
      <c r="H128" s="125">
        <v>0</v>
      </c>
    </row>
    <row r="129" spans="1:11">
      <c r="A129" s="20" t="s">
        <v>254</v>
      </c>
      <c r="B129" s="20" t="s">
        <v>23</v>
      </c>
      <c r="C129" s="10" t="s">
        <v>521</v>
      </c>
      <c r="D129" s="20">
        <v>853</v>
      </c>
      <c r="E129" s="27" t="s">
        <v>793</v>
      </c>
      <c r="F129" s="144">
        <v>55</v>
      </c>
      <c r="G129" s="144">
        <v>55</v>
      </c>
      <c r="H129" s="144">
        <v>55</v>
      </c>
    </row>
    <row r="130" spans="1:11" s="221" customFormat="1" ht="48">
      <c r="A130" s="10" t="s">
        <v>254</v>
      </c>
      <c r="B130" s="10">
        <v>13</v>
      </c>
      <c r="C130" s="10" t="s">
        <v>2</v>
      </c>
      <c r="D130" s="20"/>
      <c r="E130" s="27" t="s">
        <v>291</v>
      </c>
      <c r="F130" s="142">
        <f t="shared" ref="F130:H131" si="11">F131</f>
        <v>73.599999999999994</v>
      </c>
      <c r="G130" s="142">
        <f t="shared" si="11"/>
        <v>73.599999999999994</v>
      </c>
      <c r="H130" s="142">
        <f t="shared" si="11"/>
        <v>73.599999999999994</v>
      </c>
    </row>
    <row r="131" spans="1:11" s="221" customFormat="1" ht="36">
      <c r="A131" s="10" t="s">
        <v>254</v>
      </c>
      <c r="B131" s="10">
        <v>13</v>
      </c>
      <c r="C131" s="10" t="s">
        <v>2</v>
      </c>
      <c r="D131" s="29" t="s">
        <v>256</v>
      </c>
      <c r="E131" s="152" t="s">
        <v>703</v>
      </c>
      <c r="F131" s="142">
        <f t="shared" si="11"/>
        <v>73.599999999999994</v>
      </c>
      <c r="G131" s="142">
        <f t="shared" si="11"/>
        <v>73.599999999999994</v>
      </c>
      <c r="H131" s="142">
        <f t="shared" si="11"/>
        <v>73.599999999999994</v>
      </c>
    </row>
    <row r="132" spans="1:11" s="221" customFormat="1" ht="24">
      <c r="A132" s="10" t="s">
        <v>254</v>
      </c>
      <c r="B132" s="10">
        <v>13</v>
      </c>
      <c r="C132" s="10" t="s">
        <v>2</v>
      </c>
      <c r="D132" s="20" t="s">
        <v>258</v>
      </c>
      <c r="E132" s="27" t="s">
        <v>658</v>
      </c>
      <c r="F132" s="142">
        <v>73.599999999999994</v>
      </c>
      <c r="G132" s="142">
        <v>73.599999999999994</v>
      </c>
      <c r="H132" s="142">
        <v>73.599999999999994</v>
      </c>
    </row>
    <row r="133" spans="1:11" ht="36">
      <c r="A133" s="20" t="s">
        <v>254</v>
      </c>
      <c r="B133" s="20" t="s">
        <v>23</v>
      </c>
      <c r="C133" s="10" t="s">
        <v>438</v>
      </c>
      <c r="D133" s="30"/>
      <c r="E133" s="159" t="s">
        <v>387</v>
      </c>
      <c r="F133" s="144">
        <f>F134+F137</f>
        <v>27003.722999999998</v>
      </c>
      <c r="G133" s="144">
        <f>G134+G137</f>
        <v>27003.722999999998</v>
      </c>
      <c r="H133" s="125">
        <f>H134+H137</f>
        <v>27003.722999999998</v>
      </c>
    </row>
    <row r="134" spans="1:11" ht="96">
      <c r="A134" s="20" t="s">
        <v>254</v>
      </c>
      <c r="B134" s="20" t="s">
        <v>23</v>
      </c>
      <c r="C134" s="10" t="s">
        <v>438</v>
      </c>
      <c r="D134" s="29" t="s">
        <v>558</v>
      </c>
      <c r="E134" s="152" t="s">
        <v>559</v>
      </c>
      <c r="F134" s="144">
        <f>F135+F136</f>
        <v>26198.870999999999</v>
      </c>
      <c r="G134" s="144">
        <f t="shared" ref="G134:H134" si="12">G135+G136</f>
        <v>26198.870999999999</v>
      </c>
      <c r="H134" s="144">
        <f t="shared" si="12"/>
        <v>26198.870999999999</v>
      </c>
    </row>
    <row r="135" spans="1:11">
      <c r="A135" s="20" t="s">
        <v>254</v>
      </c>
      <c r="B135" s="20" t="s">
        <v>23</v>
      </c>
      <c r="C135" s="10" t="s">
        <v>438</v>
      </c>
      <c r="D135" s="30" t="s">
        <v>565</v>
      </c>
      <c r="E135" s="156" t="s">
        <v>664</v>
      </c>
      <c r="F135" s="144">
        <v>20122.02</v>
      </c>
      <c r="G135" s="144">
        <v>20122.02</v>
      </c>
      <c r="H135" s="144">
        <v>20122.02</v>
      </c>
    </row>
    <row r="136" spans="1:11" ht="60">
      <c r="A136" s="20" t="s">
        <v>254</v>
      </c>
      <c r="B136" s="20" t="s">
        <v>23</v>
      </c>
      <c r="C136" s="10" t="s">
        <v>438</v>
      </c>
      <c r="D136" s="30">
        <v>119</v>
      </c>
      <c r="E136" s="156" t="s">
        <v>678</v>
      </c>
      <c r="F136" s="144">
        <v>6076.8509999999997</v>
      </c>
      <c r="G136" s="144">
        <v>6076.8509999999997</v>
      </c>
      <c r="H136" s="144">
        <v>6076.8509999999997</v>
      </c>
    </row>
    <row r="137" spans="1:11" ht="36">
      <c r="A137" s="20" t="s">
        <v>254</v>
      </c>
      <c r="B137" s="20" t="s">
        <v>23</v>
      </c>
      <c r="C137" s="10" t="s">
        <v>438</v>
      </c>
      <c r="D137" s="29" t="s">
        <v>256</v>
      </c>
      <c r="E137" s="152" t="s">
        <v>703</v>
      </c>
      <c r="F137" s="144">
        <f>F138</f>
        <v>804.85199999999998</v>
      </c>
      <c r="G137" s="144">
        <f t="shared" ref="G137:H137" si="13">G138</f>
        <v>804.85199999999998</v>
      </c>
      <c r="H137" s="144">
        <f t="shared" si="13"/>
        <v>804.85199999999998</v>
      </c>
      <c r="I137" s="175"/>
      <c r="J137" s="175"/>
      <c r="K137" s="175"/>
    </row>
    <row r="138" spans="1:11" ht="24">
      <c r="A138" s="20" t="s">
        <v>254</v>
      </c>
      <c r="B138" s="20" t="s">
        <v>23</v>
      </c>
      <c r="C138" s="10" t="s">
        <v>438</v>
      </c>
      <c r="D138" s="20" t="s">
        <v>258</v>
      </c>
      <c r="E138" s="27" t="s">
        <v>658</v>
      </c>
      <c r="F138" s="144">
        <v>804.85199999999998</v>
      </c>
      <c r="G138" s="144">
        <v>804.85199999999998</v>
      </c>
      <c r="H138" s="144">
        <v>804.85199999999998</v>
      </c>
    </row>
    <row r="139" spans="1:11" s="221" customFormat="1" ht="60">
      <c r="A139" s="10" t="s">
        <v>254</v>
      </c>
      <c r="B139" s="10">
        <v>13</v>
      </c>
      <c r="C139" s="31" t="s">
        <v>655</v>
      </c>
      <c r="D139" s="10"/>
      <c r="E139" s="27" t="s">
        <v>656</v>
      </c>
      <c r="F139" s="142">
        <f>F140</f>
        <v>73.699999999999989</v>
      </c>
      <c r="G139" s="142">
        <f>G140</f>
        <v>72.400000000000006</v>
      </c>
      <c r="H139" s="142">
        <f>H140</f>
        <v>72.400000000000006</v>
      </c>
    </row>
    <row r="140" spans="1:11" s="221" customFormat="1" ht="36">
      <c r="A140" s="10" t="s">
        <v>254</v>
      </c>
      <c r="B140" s="10">
        <v>13</v>
      </c>
      <c r="C140" s="31" t="s">
        <v>655</v>
      </c>
      <c r="D140" s="29" t="s">
        <v>256</v>
      </c>
      <c r="E140" s="152" t="s">
        <v>703</v>
      </c>
      <c r="F140" s="142">
        <f>F141+F142</f>
        <v>73.699999999999989</v>
      </c>
      <c r="G140" s="142">
        <f>G141+G142</f>
        <v>72.400000000000006</v>
      </c>
      <c r="H140" s="142">
        <f>H141+H142</f>
        <v>72.400000000000006</v>
      </c>
    </row>
    <row r="141" spans="1:11" s="221" customFormat="1" ht="24">
      <c r="A141" s="10" t="s">
        <v>254</v>
      </c>
      <c r="B141" s="10">
        <v>13</v>
      </c>
      <c r="C141" s="31" t="s">
        <v>655</v>
      </c>
      <c r="D141" s="20" t="s">
        <v>258</v>
      </c>
      <c r="E141" s="27" t="s">
        <v>658</v>
      </c>
      <c r="F141" s="142">
        <v>40.799999999999997</v>
      </c>
      <c r="G141" s="142">
        <v>40.799999999999997</v>
      </c>
      <c r="H141" s="142">
        <v>40.799999999999997</v>
      </c>
    </row>
    <row r="142" spans="1:11" s="221" customFormat="1" ht="24">
      <c r="A142" s="10" t="s">
        <v>254</v>
      </c>
      <c r="B142" s="10">
        <v>13</v>
      </c>
      <c r="C142" s="31" t="s">
        <v>655</v>
      </c>
      <c r="D142" s="20">
        <v>247</v>
      </c>
      <c r="E142" s="27" t="s">
        <v>762</v>
      </c>
      <c r="F142" s="142">
        <v>32.9</v>
      </c>
      <c r="G142" s="142">
        <v>31.6</v>
      </c>
      <c r="H142" s="142">
        <v>31.6</v>
      </c>
    </row>
    <row r="143" spans="1:11" ht="36">
      <c r="A143" s="20" t="s">
        <v>254</v>
      </c>
      <c r="B143" s="20" t="s">
        <v>23</v>
      </c>
      <c r="C143" s="10" t="s">
        <v>424</v>
      </c>
      <c r="D143" s="10"/>
      <c r="E143" s="27" t="s">
        <v>68</v>
      </c>
      <c r="F143" s="144">
        <f>F144+F150</f>
        <v>2862.4</v>
      </c>
      <c r="G143" s="144">
        <f>G144+G150</f>
        <v>2865.1</v>
      </c>
      <c r="H143" s="144">
        <f>H144+H150</f>
        <v>0</v>
      </c>
      <c r="I143" s="174"/>
      <c r="J143" s="174"/>
      <c r="K143" s="174"/>
    </row>
    <row r="144" spans="1:11" ht="108">
      <c r="A144" s="20" t="s">
        <v>254</v>
      </c>
      <c r="B144" s="20" t="s">
        <v>23</v>
      </c>
      <c r="C144" s="31" t="s">
        <v>440</v>
      </c>
      <c r="D144" s="157"/>
      <c r="E144" s="158" t="s">
        <v>221</v>
      </c>
      <c r="F144" s="144">
        <f>F148+F145</f>
        <v>292</v>
      </c>
      <c r="G144" s="125">
        <f>G148+G145</f>
        <v>294.7</v>
      </c>
      <c r="H144" s="125">
        <f>H148+H145</f>
        <v>0</v>
      </c>
      <c r="I144" s="174"/>
      <c r="J144" s="174"/>
      <c r="K144" s="174"/>
    </row>
    <row r="145" spans="1:11" ht="96">
      <c r="A145" s="20" t="s">
        <v>254</v>
      </c>
      <c r="B145" s="20" t="s">
        <v>23</v>
      </c>
      <c r="C145" s="31" t="s">
        <v>440</v>
      </c>
      <c r="D145" s="29" t="s">
        <v>558</v>
      </c>
      <c r="E145" s="152" t="s">
        <v>559</v>
      </c>
      <c r="F145" s="144">
        <f>F146+F147</f>
        <v>229</v>
      </c>
      <c r="G145" s="125">
        <f>G146+G147</f>
        <v>229</v>
      </c>
      <c r="H145" s="125">
        <f>H146+H147</f>
        <v>0</v>
      </c>
      <c r="I145" s="174"/>
      <c r="J145" s="174"/>
      <c r="K145" s="174"/>
    </row>
    <row r="146" spans="1:11" ht="36">
      <c r="A146" s="20" t="s">
        <v>254</v>
      </c>
      <c r="B146" s="20" t="s">
        <v>23</v>
      </c>
      <c r="C146" s="31" t="s">
        <v>440</v>
      </c>
      <c r="D146" s="30" t="s">
        <v>560</v>
      </c>
      <c r="E146" s="156" t="s">
        <v>176</v>
      </c>
      <c r="F146" s="144">
        <v>172</v>
      </c>
      <c r="G146" s="125">
        <v>172</v>
      </c>
      <c r="H146" s="125">
        <v>0</v>
      </c>
      <c r="I146" s="174"/>
      <c r="J146" s="174"/>
      <c r="K146" s="174"/>
    </row>
    <row r="147" spans="1:11" ht="72">
      <c r="A147" s="20" t="s">
        <v>254</v>
      </c>
      <c r="B147" s="20" t="s">
        <v>23</v>
      </c>
      <c r="C147" s="31" t="s">
        <v>440</v>
      </c>
      <c r="D147" s="30">
        <v>129</v>
      </c>
      <c r="E147" s="156" t="s">
        <v>178</v>
      </c>
      <c r="F147" s="144">
        <v>57</v>
      </c>
      <c r="G147" s="125">
        <v>57</v>
      </c>
      <c r="H147" s="125">
        <v>0</v>
      </c>
      <c r="I147" s="174"/>
      <c r="J147" s="174"/>
      <c r="K147" s="174"/>
    </row>
    <row r="148" spans="1:11" ht="36">
      <c r="A148" s="20" t="s">
        <v>254</v>
      </c>
      <c r="B148" s="20" t="s">
        <v>23</v>
      </c>
      <c r="C148" s="31" t="s">
        <v>440</v>
      </c>
      <c r="D148" s="29" t="s">
        <v>256</v>
      </c>
      <c r="E148" s="152" t="s">
        <v>703</v>
      </c>
      <c r="F148" s="144">
        <f>F149</f>
        <v>63</v>
      </c>
      <c r="G148" s="125">
        <f>G149</f>
        <v>65.7</v>
      </c>
      <c r="H148" s="125">
        <f>H149</f>
        <v>0</v>
      </c>
      <c r="I148" s="175"/>
    </row>
    <row r="149" spans="1:11" ht="24">
      <c r="A149" s="20" t="s">
        <v>254</v>
      </c>
      <c r="B149" s="20" t="s">
        <v>23</v>
      </c>
      <c r="C149" s="31" t="s">
        <v>440</v>
      </c>
      <c r="D149" s="20" t="s">
        <v>258</v>
      </c>
      <c r="E149" s="27" t="s">
        <v>658</v>
      </c>
      <c r="F149" s="144">
        <v>63</v>
      </c>
      <c r="G149" s="125">
        <v>65.7</v>
      </c>
      <c r="H149" s="125"/>
      <c r="I149" s="175"/>
    </row>
    <row r="150" spans="1:11" ht="72">
      <c r="A150" s="20" t="s">
        <v>254</v>
      </c>
      <c r="B150" s="20" t="s">
        <v>23</v>
      </c>
      <c r="C150" s="10" t="s">
        <v>679</v>
      </c>
      <c r="D150" s="10"/>
      <c r="E150" s="159" t="s">
        <v>335</v>
      </c>
      <c r="F150" s="144">
        <f>F151+F154</f>
        <v>2570.4</v>
      </c>
      <c r="G150" s="125">
        <f>G151+G154</f>
        <v>2570.4</v>
      </c>
      <c r="H150" s="125">
        <f>H151+H154</f>
        <v>0</v>
      </c>
      <c r="I150" s="175"/>
      <c r="J150" s="174"/>
      <c r="K150" s="174"/>
    </row>
    <row r="151" spans="1:11" ht="96">
      <c r="A151" s="20" t="s">
        <v>254</v>
      </c>
      <c r="B151" s="20" t="s">
        <v>23</v>
      </c>
      <c r="C151" s="10" t="s">
        <v>679</v>
      </c>
      <c r="D151" s="29" t="s">
        <v>558</v>
      </c>
      <c r="E151" s="152" t="s">
        <v>559</v>
      </c>
      <c r="F151" s="144">
        <f>F152+F153</f>
        <v>2133.8000000000002</v>
      </c>
      <c r="G151" s="125">
        <f>G152+G153</f>
        <v>2133.8000000000002</v>
      </c>
      <c r="H151" s="125">
        <f>H152+H153</f>
        <v>0</v>
      </c>
      <c r="I151" s="175"/>
      <c r="J151" s="174"/>
      <c r="K151" s="174"/>
    </row>
    <row r="152" spans="1:11" ht="36">
      <c r="A152" s="20" t="s">
        <v>254</v>
      </c>
      <c r="B152" s="20" t="s">
        <v>23</v>
      </c>
      <c r="C152" s="10" t="s">
        <v>679</v>
      </c>
      <c r="D152" s="30" t="s">
        <v>560</v>
      </c>
      <c r="E152" s="156" t="s">
        <v>176</v>
      </c>
      <c r="F152" s="144">
        <v>1638.8</v>
      </c>
      <c r="G152" s="125">
        <v>1638.8</v>
      </c>
      <c r="H152" s="125">
        <v>0</v>
      </c>
    </row>
    <row r="153" spans="1:11" ht="72">
      <c r="A153" s="20" t="s">
        <v>254</v>
      </c>
      <c r="B153" s="20" t="s">
        <v>23</v>
      </c>
      <c r="C153" s="10" t="s">
        <v>679</v>
      </c>
      <c r="D153" s="30">
        <v>129</v>
      </c>
      <c r="E153" s="156" t="s">
        <v>178</v>
      </c>
      <c r="F153" s="144">
        <v>495</v>
      </c>
      <c r="G153" s="125">
        <v>495</v>
      </c>
      <c r="H153" s="125">
        <v>0</v>
      </c>
    </row>
    <row r="154" spans="1:11" ht="36">
      <c r="A154" s="20" t="s">
        <v>254</v>
      </c>
      <c r="B154" s="20" t="s">
        <v>23</v>
      </c>
      <c r="C154" s="10" t="s">
        <v>679</v>
      </c>
      <c r="D154" s="29" t="s">
        <v>256</v>
      </c>
      <c r="E154" s="152" t="s">
        <v>703</v>
      </c>
      <c r="F154" s="144">
        <f>F155+F156</f>
        <v>436.6</v>
      </c>
      <c r="G154" s="125">
        <f>G155+G156</f>
        <v>436.6</v>
      </c>
      <c r="H154" s="125">
        <f>H155+H156</f>
        <v>0</v>
      </c>
    </row>
    <row r="155" spans="1:11" ht="24">
      <c r="A155" s="20" t="s">
        <v>254</v>
      </c>
      <c r="B155" s="20" t="s">
        <v>23</v>
      </c>
      <c r="C155" s="10" t="s">
        <v>679</v>
      </c>
      <c r="D155" s="20" t="s">
        <v>258</v>
      </c>
      <c r="E155" s="27" t="s">
        <v>658</v>
      </c>
      <c r="F155" s="144">
        <v>221.6</v>
      </c>
      <c r="G155" s="125">
        <v>221.6</v>
      </c>
      <c r="H155" s="125">
        <v>0</v>
      </c>
    </row>
    <row r="156" spans="1:11">
      <c r="A156" s="20" t="s">
        <v>254</v>
      </c>
      <c r="B156" s="20" t="s">
        <v>23</v>
      </c>
      <c r="C156" s="10" t="s">
        <v>679</v>
      </c>
      <c r="D156" s="20">
        <v>247</v>
      </c>
      <c r="E156" s="27" t="s">
        <v>762</v>
      </c>
      <c r="F156" s="144">
        <v>215</v>
      </c>
      <c r="G156" s="125">
        <v>215</v>
      </c>
      <c r="H156" s="125">
        <v>0</v>
      </c>
    </row>
    <row r="157" spans="1:11" ht="48">
      <c r="A157" s="20" t="s">
        <v>254</v>
      </c>
      <c r="B157" s="20" t="s">
        <v>23</v>
      </c>
      <c r="C157" s="10" t="s">
        <v>129</v>
      </c>
      <c r="D157" s="20"/>
      <c r="E157" s="27" t="s">
        <v>64</v>
      </c>
      <c r="F157" s="125">
        <f>F158+F165</f>
        <v>12738.407999999999</v>
      </c>
      <c r="G157" s="125">
        <f>G158+G165</f>
        <v>12738.407999999999</v>
      </c>
      <c r="H157" s="125">
        <f>H158+H165</f>
        <v>12738.407999999999</v>
      </c>
    </row>
    <row r="158" spans="1:11" ht="48">
      <c r="A158" s="20" t="s">
        <v>254</v>
      </c>
      <c r="B158" s="20" t="s">
        <v>23</v>
      </c>
      <c r="C158" s="10" t="s">
        <v>338</v>
      </c>
      <c r="D158" s="20"/>
      <c r="E158" s="27" t="s">
        <v>131</v>
      </c>
      <c r="F158" s="125">
        <f>F159+F163</f>
        <v>6509.1970000000001</v>
      </c>
      <c r="G158" s="125">
        <f>G159+G163</f>
        <v>6509.1970000000001</v>
      </c>
      <c r="H158" s="125">
        <f>H159+H163</f>
        <v>6509.1970000000001</v>
      </c>
    </row>
    <row r="159" spans="1:11" ht="96">
      <c r="A159" s="20" t="s">
        <v>254</v>
      </c>
      <c r="B159" s="20" t="s">
        <v>23</v>
      </c>
      <c r="C159" s="10" t="s">
        <v>338</v>
      </c>
      <c r="D159" s="29" t="s">
        <v>558</v>
      </c>
      <c r="E159" s="152" t="s">
        <v>559</v>
      </c>
      <c r="F159" s="125">
        <f>F160+F161+F162</f>
        <v>6258.2970000000005</v>
      </c>
      <c r="G159" s="125">
        <f>G160+G161+G162</f>
        <v>6258.2970000000005</v>
      </c>
      <c r="H159" s="125">
        <f>H160+H161+H162</f>
        <v>6258.2970000000005</v>
      </c>
    </row>
    <row r="160" spans="1:11" ht="36">
      <c r="A160" s="20" t="s">
        <v>254</v>
      </c>
      <c r="B160" s="20" t="s">
        <v>23</v>
      </c>
      <c r="C160" s="10" t="s">
        <v>338</v>
      </c>
      <c r="D160" s="30" t="s">
        <v>560</v>
      </c>
      <c r="E160" s="156" t="s">
        <v>176</v>
      </c>
      <c r="F160" s="125">
        <v>3649.68</v>
      </c>
      <c r="G160" s="125">
        <v>3649.68</v>
      </c>
      <c r="H160" s="125">
        <v>3649.68</v>
      </c>
    </row>
    <row r="161" spans="1:8" ht="60">
      <c r="A161" s="20" t="s">
        <v>254</v>
      </c>
      <c r="B161" s="20" t="s">
        <v>23</v>
      </c>
      <c r="C161" s="10" t="s">
        <v>338</v>
      </c>
      <c r="D161" s="30" t="s">
        <v>561</v>
      </c>
      <c r="E161" s="156" t="s">
        <v>177</v>
      </c>
      <c r="F161" s="125">
        <v>1157</v>
      </c>
      <c r="G161" s="125">
        <v>1157</v>
      </c>
      <c r="H161" s="125">
        <v>1157</v>
      </c>
    </row>
    <row r="162" spans="1:8" ht="72">
      <c r="A162" s="20" t="s">
        <v>254</v>
      </c>
      <c r="B162" s="20" t="s">
        <v>23</v>
      </c>
      <c r="C162" s="10" t="s">
        <v>338</v>
      </c>
      <c r="D162" s="30">
        <v>129</v>
      </c>
      <c r="E162" s="156" t="s">
        <v>178</v>
      </c>
      <c r="F162" s="125">
        <v>1451.617</v>
      </c>
      <c r="G162" s="125">
        <v>1451.617</v>
      </c>
      <c r="H162" s="125">
        <v>1451.617</v>
      </c>
    </row>
    <row r="163" spans="1:8" ht="36">
      <c r="A163" s="20" t="s">
        <v>254</v>
      </c>
      <c r="B163" s="20" t="s">
        <v>23</v>
      </c>
      <c r="C163" s="10" t="s">
        <v>338</v>
      </c>
      <c r="D163" s="29" t="s">
        <v>256</v>
      </c>
      <c r="E163" s="152" t="s">
        <v>703</v>
      </c>
      <c r="F163" s="125">
        <f>F164</f>
        <v>250.9</v>
      </c>
      <c r="G163" s="125">
        <f>G164</f>
        <v>250.9</v>
      </c>
      <c r="H163" s="125">
        <f>H164</f>
        <v>250.9</v>
      </c>
    </row>
    <row r="164" spans="1:8" ht="24">
      <c r="A164" s="20" t="s">
        <v>254</v>
      </c>
      <c r="B164" s="20" t="s">
        <v>23</v>
      </c>
      <c r="C164" s="10" t="s">
        <v>338</v>
      </c>
      <c r="D164" s="20" t="s">
        <v>258</v>
      </c>
      <c r="E164" s="27" t="s">
        <v>658</v>
      </c>
      <c r="F164" s="125">
        <v>250.9</v>
      </c>
      <c r="G164" s="125">
        <v>250.9</v>
      </c>
      <c r="H164" s="125">
        <v>250.9</v>
      </c>
    </row>
    <row r="165" spans="1:8" ht="72">
      <c r="A165" s="20" t="s">
        <v>254</v>
      </c>
      <c r="B165" s="20" t="s">
        <v>23</v>
      </c>
      <c r="C165" s="10" t="s">
        <v>340</v>
      </c>
      <c r="D165" s="30"/>
      <c r="E165" s="156" t="s">
        <v>523</v>
      </c>
      <c r="F165" s="125">
        <f>F166</f>
        <v>6229.2110000000002</v>
      </c>
      <c r="G165" s="125">
        <f>G166</f>
        <v>6229.2110000000002</v>
      </c>
      <c r="H165" s="125">
        <f>H166</f>
        <v>6229.2110000000002</v>
      </c>
    </row>
    <row r="166" spans="1:8" ht="96">
      <c r="A166" s="20" t="s">
        <v>254</v>
      </c>
      <c r="B166" s="20" t="s">
        <v>23</v>
      </c>
      <c r="C166" s="10" t="s">
        <v>340</v>
      </c>
      <c r="D166" s="29" t="s">
        <v>558</v>
      </c>
      <c r="E166" s="152" t="s">
        <v>559</v>
      </c>
      <c r="F166" s="125">
        <f>F167+F168</f>
        <v>6229.2110000000002</v>
      </c>
      <c r="G166" s="125">
        <f>G167+G168</f>
        <v>6229.2110000000002</v>
      </c>
      <c r="H166" s="125">
        <f>H167+H168</f>
        <v>6229.2110000000002</v>
      </c>
    </row>
    <row r="167" spans="1:8" ht="36">
      <c r="A167" s="20" t="s">
        <v>254</v>
      </c>
      <c r="B167" s="20" t="s">
        <v>23</v>
      </c>
      <c r="C167" s="10" t="s">
        <v>340</v>
      </c>
      <c r="D167" s="30" t="s">
        <v>560</v>
      </c>
      <c r="E167" s="156" t="s">
        <v>176</v>
      </c>
      <c r="F167" s="144">
        <v>4784.34</v>
      </c>
      <c r="G167" s="144">
        <v>4784.34</v>
      </c>
      <c r="H167" s="144">
        <v>4784.34</v>
      </c>
    </row>
    <row r="168" spans="1:8" ht="72">
      <c r="A168" s="20" t="s">
        <v>254</v>
      </c>
      <c r="B168" s="20" t="s">
        <v>23</v>
      </c>
      <c r="C168" s="10" t="s">
        <v>340</v>
      </c>
      <c r="D168" s="30">
        <v>129</v>
      </c>
      <c r="E168" s="156" t="s">
        <v>178</v>
      </c>
      <c r="F168" s="144">
        <v>1444.8710000000001</v>
      </c>
      <c r="G168" s="144">
        <v>1444.8710000000001</v>
      </c>
      <c r="H168" s="144">
        <v>1444.8710000000001</v>
      </c>
    </row>
    <row r="169" spans="1:8" ht="36">
      <c r="A169" s="24" t="s">
        <v>320</v>
      </c>
      <c r="B169" s="24" t="s">
        <v>248</v>
      </c>
      <c r="C169" s="24"/>
      <c r="D169" s="24"/>
      <c r="E169" s="176" t="s">
        <v>69</v>
      </c>
      <c r="F169" s="136">
        <f>F170</f>
        <v>4800.17</v>
      </c>
      <c r="G169" s="136">
        <f t="shared" ref="G169:H169" si="14">G170</f>
        <v>4800.17</v>
      </c>
      <c r="H169" s="136">
        <f t="shared" si="14"/>
        <v>4800.17</v>
      </c>
    </row>
    <row r="170" spans="1:8" ht="60">
      <c r="A170" s="99" t="s">
        <v>320</v>
      </c>
      <c r="B170" s="99">
        <v>10</v>
      </c>
      <c r="C170" s="98"/>
      <c r="D170" s="99"/>
      <c r="E170" s="118" t="s">
        <v>788</v>
      </c>
      <c r="F170" s="148">
        <f t="shared" ref="F170:H171" si="15">F171</f>
        <v>4800.17</v>
      </c>
      <c r="G170" s="148">
        <f t="shared" si="15"/>
        <v>4800.17</v>
      </c>
      <c r="H170" s="137">
        <f t="shared" si="15"/>
        <v>4800.17</v>
      </c>
    </row>
    <row r="171" spans="1:8" ht="48">
      <c r="A171" s="20" t="s">
        <v>320</v>
      </c>
      <c r="B171" s="20">
        <v>10</v>
      </c>
      <c r="C171" s="10" t="s">
        <v>399</v>
      </c>
      <c r="D171" s="20"/>
      <c r="E171" s="27" t="s">
        <v>711</v>
      </c>
      <c r="F171" s="144">
        <f>F172</f>
        <v>4800.17</v>
      </c>
      <c r="G171" s="144">
        <f t="shared" si="15"/>
        <v>4800.17</v>
      </c>
      <c r="H171" s="144">
        <f t="shared" si="15"/>
        <v>4800.17</v>
      </c>
    </row>
    <row r="172" spans="1:8" ht="84">
      <c r="A172" s="20" t="s">
        <v>320</v>
      </c>
      <c r="B172" s="20">
        <v>10</v>
      </c>
      <c r="C172" s="10" t="s">
        <v>236</v>
      </c>
      <c r="D172" s="20"/>
      <c r="E172" s="27" t="s">
        <v>326</v>
      </c>
      <c r="F172" s="144">
        <f>F173+F181</f>
        <v>4800.17</v>
      </c>
      <c r="G172" s="144">
        <f>G173+G181</f>
        <v>4800.17</v>
      </c>
      <c r="H172" s="144">
        <f>H173+H181</f>
        <v>4800.17</v>
      </c>
    </row>
    <row r="173" spans="1:8" ht="84">
      <c r="A173" s="20" t="s">
        <v>320</v>
      </c>
      <c r="B173" s="20">
        <v>10</v>
      </c>
      <c r="C173" s="10" t="s">
        <v>237</v>
      </c>
      <c r="D173" s="20"/>
      <c r="E173" s="27" t="s">
        <v>776</v>
      </c>
      <c r="F173" s="144">
        <f>F174+F177</f>
        <v>4500.17</v>
      </c>
      <c r="G173" s="144">
        <f>G174+G177</f>
        <v>4500.17</v>
      </c>
      <c r="H173" s="144">
        <f>H174+H177</f>
        <v>4500.17</v>
      </c>
    </row>
    <row r="174" spans="1:8" ht="48">
      <c r="A174" s="20" t="s">
        <v>320</v>
      </c>
      <c r="B174" s="20">
        <v>10</v>
      </c>
      <c r="C174" s="10" t="s">
        <v>442</v>
      </c>
      <c r="D174" s="20"/>
      <c r="E174" s="27" t="s">
        <v>713</v>
      </c>
      <c r="F174" s="144">
        <f t="shared" ref="F174:H175" si="16">F175</f>
        <v>327</v>
      </c>
      <c r="G174" s="144">
        <f t="shared" si="16"/>
        <v>327</v>
      </c>
      <c r="H174" s="144">
        <f t="shared" si="16"/>
        <v>327</v>
      </c>
    </row>
    <row r="175" spans="1:8" ht="36">
      <c r="A175" s="20" t="s">
        <v>320</v>
      </c>
      <c r="B175" s="20">
        <v>10</v>
      </c>
      <c r="C175" s="10" t="s">
        <v>442</v>
      </c>
      <c r="D175" s="29" t="s">
        <v>256</v>
      </c>
      <c r="E175" s="152" t="s">
        <v>703</v>
      </c>
      <c r="F175" s="144">
        <f t="shared" si="16"/>
        <v>327</v>
      </c>
      <c r="G175" s="144">
        <f t="shared" si="16"/>
        <v>327</v>
      </c>
      <c r="H175" s="144">
        <f t="shared" si="16"/>
        <v>327</v>
      </c>
    </row>
    <row r="176" spans="1:8" ht="24">
      <c r="A176" s="20" t="s">
        <v>320</v>
      </c>
      <c r="B176" s="20">
        <v>10</v>
      </c>
      <c r="C176" s="10" t="s">
        <v>442</v>
      </c>
      <c r="D176" s="20" t="s">
        <v>258</v>
      </c>
      <c r="E176" s="27" t="s">
        <v>658</v>
      </c>
      <c r="F176" s="144">
        <v>327</v>
      </c>
      <c r="G176" s="144">
        <v>327</v>
      </c>
      <c r="H176" s="144">
        <v>327</v>
      </c>
    </row>
    <row r="177" spans="1:8" ht="36">
      <c r="A177" s="20" t="s">
        <v>320</v>
      </c>
      <c r="B177" s="20">
        <v>10</v>
      </c>
      <c r="C177" s="10" t="s">
        <v>443</v>
      </c>
      <c r="D177" s="20"/>
      <c r="E177" s="27" t="s">
        <v>714</v>
      </c>
      <c r="F177" s="144">
        <f>F178</f>
        <v>4173.17</v>
      </c>
      <c r="G177" s="144">
        <f>G178</f>
        <v>4173.17</v>
      </c>
      <c r="H177" s="144">
        <f>H178</f>
        <v>4173.17</v>
      </c>
    </row>
    <row r="178" spans="1:8" ht="96">
      <c r="A178" s="20" t="s">
        <v>320</v>
      </c>
      <c r="B178" s="20">
        <v>10</v>
      </c>
      <c r="C178" s="10" t="s">
        <v>443</v>
      </c>
      <c r="D178" s="29" t="s">
        <v>558</v>
      </c>
      <c r="E178" s="152" t="s">
        <v>559</v>
      </c>
      <c r="F178" s="144">
        <f>F179+F180</f>
        <v>4173.17</v>
      </c>
      <c r="G178" s="144">
        <f>G179+G180</f>
        <v>4173.17</v>
      </c>
      <c r="H178" s="144">
        <f>H179+H180</f>
        <v>4173.17</v>
      </c>
    </row>
    <row r="179" spans="1:8">
      <c r="A179" s="20" t="s">
        <v>320</v>
      </c>
      <c r="B179" s="20">
        <v>10</v>
      </c>
      <c r="C179" s="10" t="s">
        <v>443</v>
      </c>
      <c r="D179" s="30" t="s">
        <v>565</v>
      </c>
      <c r="E179" s="156" t="s">
        <v>664</v>
      </c>
      <c r="F179" s="144">
        <v>3205.2</v>
      </c>
      <c r="G179" s="144">
        <v>3205.2</v>
      </c>
      <c r="H179" s="144">
        <v>3205.2</v>
      </c>
    </row>
    <row r="180" spans="1:8" ht="60">
      <c r="A180" s="20" t="s">
        <v>320</v>
      </c>
      <c r="B180" s="20">
        <v>10</v>
      </c>
      <c r="C180" s="10" t="s">
        <v>443</v>
      </c>
      <c r="D180" s="30">
        <v>119</v>
      </c>
      <c r="E180" s="156" t="s">
        <v>678</v>
      </c>
      <c r="F180" s="144">
        <v>967.97</v>
      </c>
      <c r="G180" s="144">
        <v>967.97</v>
      </c>
      <c r="H180" s="144">
        <v>967.97</v>
      </c>
    </row>
    <row r="181" spans="1:8" ht="60">
      <c r="A181" s="20" t="s">
        <v>320</v>
      </c>
      <c r="B181" s="20">
        <v>10</v>
      </c>
      <c r="C181" s="10" t="s">
        <v>533</v>
      </c>
      <c r="D181" s="30"/>
      <c r="E181" s="156" t="s">
        <v>710</v>
      </c>
      <c r="F181" s="144">
        <f>F182</f>
        <v>300</v>
      </c>
      <c r="G181" s="144">
        <f>G182</f>
        <v>300</v>
      </c>
      <c r="H181" s="144">
        <f>H182</f>
        <v>300</v>
      </c>
    </row>
    <row r="182" spans="1:8" ht="84">
      <c r="A182" s="20" t="s">
        <v>320</v>
      </c>
      <c r="B182" s="20">
        <v>10</v>
      </c>
      <c r="C182" s="10" t="s">
        <v>444</v>
      </c>
      <c r="D182" s="20"/>
      <c r="E182" s="156" t="s">
        <v>771</v>
      </c>
      <c r="F182" s="144">
        <f t="shared" ref="F182:H183" si="17">F183</f>
        <v>300</v>
      </c>
      <c r="G182" s="144">
        <f t="shared" si="17"/>
        <v>300</v>
      </c>
      <c r="H182" s="144">
        <f t="shared" si="17"/>
        <v>300</v>
      </c>
    </row>
    <row r="183" spans="1:8" ht="36">
      <c r="A183" s="20" t="s">
        <v>320</v>
      </c>
      <c r="B183" s="20">
        <v>10</v>
      </c>
      <c r="C183" s="10" t="s">
        <v>444</v>
      </c>
      <c r="D183" s="29" t="s">
        <v>256</v>
      </c>
      <c r="E183" s="152" t="s">
        <v>703</v>
      </c>
      <c r="F183" s="144">
        <f t="shared" si="17"/>
        <v>300</v>
      </c>
      <c r="G183" s="144">
        <f t="shared" si="17"/>
        <v>300</v>
      </c>
      <c r="H183" s="144">
        <f t="shared" si="17"/>
        <v>300</v>
      </c>
    </row>
    <row r="184" spans="1:8" ht="24">
      <c r="A184" s="20" t="s">
        <v>320</v>
      </c>
      <c r="B184" s="20">
        <v>10</v>
      </c>
      <c r="C184" s="10" t="s">
        <v>444</v>
      </c>
      <c r="D184" s="20" t="s">
        <v>258</v>
      </c>
      <c r="E184" s="27" t="s">
        <v>658</v>
      </c>
      <c r="F184" s="144">
        <v>300</v>
      </c>
      <c r="G184" s="144">
        <v>300</v>
      </c>
      <c r="H184" s="144">
        <v>300</v>
      </c>
    </row>
    <row r="185" spans="1:8">
      <c r="A185" s="23" t="s">
        <v>247</v>
      </c>
      <c r="B185" s="23" t="s">
        <v>248</v>
      </c>
      <c r="C185" s="24"/>
      <c r="D185" s="20"/>
      <c r="E185" s="176" t="s">
        <v>253</v>
      </c>
      <c r="F185" s="198">
        <f>F186+F196+F226</f>
        <v>83378.902000000002</v>
      </c>
      <c r="G185" s="198">
        <f>G186+G196+G226</f>
        <v>86109.469000000012</v>
      </c>
      <c r="H185" s="136">
        <f>H186+H196+H226</f>
        <v>6866.6190000000006</v>
      </c>
    </row>
    <row r="186" spans="1:8">
      <c r="A186" s="99" t="s">
        <v>247</v>
      </c>
      <c r="B186" s="99" t="s">
        <v>260</v>
      </c>
      <c r="C186" s="98"/>
      <c r="D186" s="99"/>
      <c r="E186" s="118" t="s">
        <v>261</v>
      </c>
      <c r="F186" s="148">
        <f t="shared" ref="F186:H188" si="18">F187</f>
        <v>1158.8</v>
      </c>
      <c r="G186" s="148">
        <f t="shared" si="18"/>
        <v>1208.6669999999999</v>
      </c>
      <c r="H186" s="137">
        <f t="shared" si="18"/>
        <v>302.16699999999997</v>
      </c>
    </row>
    <row r="187" spans="1:8" ht="60">
      <c r="A187" s="20" t="s">
        <v>247</v>
      </c>
      <c r="B187" s="20" t="s">
        <v>260</v>
      </c>
      <c r="C187" s="10" t="s">
        <v>39</v>
      </c>
      <c r="D187" s="20"/>
      <c r="E187" s="27" t="s">
        <v>777</v>
      </c>
      <c r="F187" s="144">
        <f t="shared" si="18"/>
        <v>1158.8</v>
      </c>
      <c r="G187" s="144">
        <f t="shared" si="18"/>
        <v>1208.6669999999999</v>
      </c>
      <c r="H187" s="125">
        <f t="shared" si="18"/>
        <v>302.16699999999997</v>
      </c>
    </row>
    <row r="188" spans="1:8" ht="48">
      <c r="A188" s="20" t="s">
        <v>247</v>
      </c>
      <c r="B188" s="20" t="s">
        <v>260</v>
      </c>
      <c r="C188" s="10" t="s">
        <v>40</v>
      </c>
      <c r="D188" s="20"/>
      <c r="E188" s="27" t="s">
        <v>531</v>
      </c>
      <c r="F188" s="144">
        <f>F189</f>
        <v>1158.8</v>
      </c>
      <c r="G188" s="144">
        <f t="shared" si="18"/>
        <v>1208.6669999999999</v>
      </c>
      <c r="H188" s="125">
        <f t="shared" si="18"/>
        <v>302.16699999999997</v>
      </c>
    </row>
    <row r="189" spans="1:8" ht="48">
      <c r="A189" s="20" t="s">
        <v>247</v>
      </c>
      <c r="B189" s="20" t="s">
        <v>260</v>
      </c>
      <c r="C189" s="10" t="s">
        <v>42</v>
      </c>
      <c r="D189" s="20"/>
      <c r="E189" s="27" t="s">
        <v>745</v>
      </c>
      <c r="F189" s="144">
        <f>F193+F190</f>
        <v>1158.8</v>
      </c>
      <c r="G189" s="144">
        <f>G193+G190</f>
        <v>1208.6669999999999</v>
      </c>
      <c r="H189" s="125">
        <f>H193+H190</f>
        <v>302.16699999999997</v>
      </c>
    </row>
    <row r="190" spans="1:8" ht="60">
      <c r="A190" s="20" t="s">
        <v>247</v>
      </c>
      <c r="B190" s="20" t="s">
        <v>260</v>
      </c>
      <c r="C190" s="10" t="s">
        <v>608</v>
      </c>
      <c r="D190" s="20"/>
      <c r="E190" s="27" t="s">
        <v>746</v>
      </c>
      <c r="F190" s="144">
        <f t="shared" ref="F190:H191" si="19">F191</f>
        <v>869.1</v>
      </c>
      <c r="G190" s="144">
        <f t="shared" si="19"/>
        <v>906.5</v>
      </c>
      <c r="H190" s="125">
        <f t="shared" si="19"/>
        <v>0</v>
      </c>
    </row>
    <row r="191" spans="1:8" ht="36">
      <c r="A191" s="20" t="s">
        <v>247</v>
      </c>
      <c r="B191" s="20" t="s">
        <v>260</v>
      </c>
      <c r="C191" s="10" t="s">
        <v>608</v>
      </c>
      <c r="D191" s="29" t="s">
        <v>256</v>
      </c>
      <c r="E191" s="152" t="s">
        <v>703</v>
      </c>
      <c r="F191" s="144">
        <f t="shared" si="19"/>
        <v>869.1</v>
      </c>
      <c r="G191" s="144">
        <f t="shared" si="19"/>
        <v>906.5</v>
      </c>
      <c r="H191" s="125">
        <f t="shared" si="19"/>
        <v>0</v>
      </c>
    </row>
    <row r="192" spans="1:8" ht="24">
      <c r="A192" s="20" t="s">
        <v>247</v>
      </c>
      <c r="B192" s="20" t="s">
        <v>260</v>
      </c>
      <c r="C192" s="10" t="s">
        <v>608</v>
      </c>
      <c r="D192" s="20" t="s">
        <v>258</v>
      </c>
      <c r="E192" s="27" t="s">
        <v>674</v>
      </c>
      <c r="F192" s="144">
        <v>869.1</v>
      </c>
      <c r="G192" s="144">
        <v>906.5</v>
      </c>
      <c r="H192" s="125">
        <v>0</v>
      </c>
    </row>
    <row r="193" spans="1:8" ht="48">
      <c r="A193" s="20" t="s">
        <v>247</v>
      </c>
      <c r="B193" s="20" t="s">
        <v>260</v>
      </c>
      <c r="C193" s="10" t="s">
        <v>449</v>
      </c>
      <c r="D193" s="20"/>
      <c r="E193" s="27" t="s">
        <v>267</v>
      </c>
      <c r="F193" s="144">
        <f t="shared" ref="F193:H194" si="20">F194</f>
        <v>289.7</v>
      </c>
      <c r="G193" s="125">
        <f t="shared" si="20"/>
        <v>302.16699999999997</v>
      </c>
      <c r="H193" s="125">
        <f t="shared" si="20"/>
        <v>302.16699999999997</v>
      </c>
    </row>
    <row r="194" spans="1:8" ht="36">
      <c r="A194" s="20" t="s">
        <v>247</v>
      </c>
      <c r="B194" s="20" t="s">
        <v>260</v>
      </c>
      <c r="C194" s="10" t="s">
        <v>449</v>
      </c>
      <c r="D194" s="29" t="s">
        <v>256</v>
      </c>
      <c r="E194" s="152" t="s">
        <v>703</v>
      </c>
      <c r="F194" s="144">
        <f t="shared" si="20"/>
        <v>289.7</v>
      </c>
      <c r="G194" s="125">
        <f t="shared" si="20"/>
        <v>302.16699999999997</v>
      </c>
      <c r="H194" s="125">
        <f t="shared" si="20"/>
        <v>302.16699999999997</v>
      </c>
    </row>
    <row r="195" spans="1:8" ht="24">
      <c r="A195" s="20" t="s">
        <v>247</v>
      </c>
      <c r="B195" s="20" t="s">
        <v>260</v>
      </c>
      <c r="C195" s="10" t="s">
        <v>449</v>
      </c>
      <c r="D195" s="20" t="s">
        <v>258</v>
      </c>
      <c r="E195" s="27" t="s">
        <v>658</v>
      </c>
      <c r="F195" s="144">
        <v>289.7</v>
      </c>
      <c r="G195" s="125">
        <v>302.16699999999997</v>
      </c>
      <c r="H195" s="125">
        <v>302.16699999999997</v>
      </c>
    </row>
    <row r="196" spans="1:8" ht="24">
      <c r="A196" s="99" t="s">
        <v>247</v>
      </c>
      <c r="B196" s="99" t="s">
        <v>264</v>
      </c>
      <c r="C196" s="98"/>
      <c r="D196" s="99"/>
      <c r="E196" s="118" t="s">
        <v>34</v>
      </c>
      <c r="F196" s="148">
        <f t="shared" ref="F196:H197" si="21">F197</f>
        <v>77970.317999999999</v>
      </c>
      <c r="G196" s="148">
        <f t="shared" si="21"/>
        <v>80809.918000000005</v>
      </c>
      <c r="H196" s="137">
        <f t="shared" si="21"/>
        <v>2473.5680000000002</v>
      </c>
    </row>
    <row r="197" spans="1:8" ht="60">
      <c r="A197" s="20" t="s">
        <v>247</v>
      </c>
      <c r="B197" s="20" t="s">
        <v>264</v>
      </c>
      <c r="C197" s="10" t="s">
        <v>39</v>
      </c>
      <c r="D197" s="20"/>
      <c r="E197" s="27" t="s">
        <v>777</v>
      </c>
      <c r="F197" s="144">
        <f t="shared" si="21"/>
        <v>77970.317999999999</v>
      </c>
      <c r="G197" s="144">
        <f t="shared" si="21"/>
        <v>80809.918000000005</v>
      </c>
      <c r="H197" s="125">
        <f t="shared" si="21"/>
        <v>2473.5680000000002</v>
      </c>
    </row>
    <row r="198" spans="1:8" ht="60">
      <c r="A198" s="20" t="s">
        <v>247</v>
      </c>
      <c r="B198" s="20" t="s">
        <v>264</v>
      </c>
      <c r="C198" s="10" t="s">
        <v>385</v>
      </c>
      <c r="D198" s="20"/>
      <c r="E198" s="27" t="s">
        <v>747</v>
      </c>
      <c r="F198" s="144">
        <f>F199+F206+F213</f>
        <v>77970.317999999999</v>
      </c>
      <c r="G198" s="144">
        <f>G199+G206+G213</f>
        <v>80809.918000000005</v>
      </c>
      <c r="H198" s="125">
        <f>H199+H206+H213</f>
        <v>2473.5680000000002</v>
      </c>
    </row>
    <row r="199" spans="1:8" ht="60">
      <c r="A199" s="20" t="s">
        <v>247</v>
      </c>
      <c r="B199" s="20" t="s">
        <v>264</v>
      </c>
      <c r="C199" s="10" t="s">
        <v>383</v>
      </c>
      <c r="D199" s="20"/>
      <c r="E199" s="27" t="s">
        <v>749</v>
      </c>
      <c r="F199" s="144">
        <f>F200+F203</f>
        <v>10713.067999999999</v>
      </c>
      <c r="G199" s="144">
        <f>G200+G203</f>
        <v>11042.668000000001</v>
      </c>
      <c r="H199" s="125">
        <f>H200+H203</f>
        <v>2473.5680000000002</v>
      </c>
    </row>
    <row r="200" spans="1:8" ht="96">
      <c r="A200" s="20" t="s">
        <v>247</v>
      </c>
      <c r="B200" s="20" t="s">
        <v>264</v>
      </c>
      <c r="C200" s="31" t="s">
        <v>384</v>
      </c>
      <c r="D200" s="157"/>
      <c r="E200" s="158" t="s">
        <v>198</v>
      </c>
      <c r="F200" s="144">
        <f t="shared" ref="F200:H201" si="22">F201</f>
        <v>8239.5</v>
      </c>
      <c r="G200" s="144">
        <f t="shared" si="22"/>
        <v>8569.1</v>
      </c>
      <c r="H200" s="125">
        <f t="shared" si="22"/>
        <v>0</v>
      </c>
    </row>
    <row r="201" spans="1:8" ht="36">
      <c r="A201" s="20" t="s">
        <v>247</v>
      </c>
      <c r="B201" s="20" t="s">
        <v>264</v>
      </c>
      <c r="C201" s="31" t="s">
        <v>384</v>
      </c>
      <c r="D201" s="29" t="s">
        <v>256</v>
      </c>
      <c r="E201" s="152" t="s">
        <v>703</v>
      </c>
      <c r="F201" s="144">
        <f>F202</f>
        <v>8239.5</v>
      </c>
      <c r="G201" s="144">
        <f t="shared" si="22"/>
        <v>8569.1</v>
      </c>
      <c r="H201" s="125">
        <f t="shared" si="22"/>
        <v>0</v>
      </c>
    </row>
    <row r="202" spans="1:8" ht="24">
      <c r="A202" s="20" t="s">
        <v>247</v>
      </c>
      <c r="B202" s="20" t="s">
        <v>264</v>
      </c>
      <c r="C202" s="31" t="s">
        <v>384</v>
      </c>
      <c r="D202" s="20" t="s">
        <v>258</v>
      </c>
      <c r="E202" s="27" t="s">
        <v>658</v>
      </c>
      <c r="F202" s="144">
        <v>8239.5</v>
      </c>
      <c r="G202" s="144">
        <v>8569.1</v>
      </c>
      <c r="H202" s="125">
        <v>0</v>
      </c>
    </row>
    <row r="203" spans="1:8" ht="72">
      <c r="A203" s="20" t="s">
        <v>247</v>
      </c>
      <c r="B203" s="20" t="s">
        <v>264</v>
      </c>
      <c r="C203" s="31" t="s">
        <v>750</v>
      </c>
      <c r="D203" s="20"/>
      <c r="E203" s="27" t="s">
        <v>748</v>
      </c>
      <c r="F203" s="144">
        <f t="shared" ref="F203:H204" si="23">F204</f>
        <v>2473.5680000000002</v>
      </c>
      <c r="G203" s="144">
        <f t="shared" si="23"/>
        <v>2473.5680000000002</v>
      </c>
      <c r="H203" s="144">
        <f t="shared" si="23"/>
        <v>2473.5680000000002</v>
      </c>
    </row>
    <row r="204" spans="1:8" ht="36">
      <c r="A204" s="20" t="s">
        <v>247</v>
      </c>
      <c r="B204" s="20" t="s">
        <v>264</v>
      </c>
      <c r="C204" s="31" t="s">
        <v>750</v>
      </c>
      <c r="D204" s="29" t="s">
        <v>256</v>
      </c>
      <c r="E204" s="152" t="s">
        <v>703</v>
      </c>
      <c r="F204" s="144">
        <f t="shared" si="23"/>
        <v>2473.5680000000002</v>
      </c>
      <c r="G204" s="144">
        <f t="shared" si="23"/>
        <v>2473.5680000000002</v>
      </c>
      <c r="H204" s="144">
        <f t="shared" si="23"/>
        <v>2473.5680000000002</v>
      </c>
    </row>
    <row r="205" spans="1:8" ht="24">
      <c r="A205" s="20" t="s">
        <v>247</v>
      </c>
      <c r="B205" s="20" t="s">
        <v>264</v>
      </c>
      <c r="C205" s="31" t="s">
        <v>750</v>
      </c>
      <c r="D205" s="20" t="s">
        <v>258</v>
      </c>
      <c r="E205" s="27" t="s">
        <v>658</v>
      </c>
      <c r="F205" s="144">
        <v>2473.5680000000002</v>
      </c>
      <c r="G205" s="144">
        <v>2473.5680000000002</v>
      </c>
      <c r="H205" s="144">
        <v>2473.5680000000002</v>
      </c>
    </row>
    <row r="206" spans="1:8" ht="72">
      <c r="A206" s="20" t="s">
        <v>247</v>
      </c>
      <c r="B206" s="20" t="s">
        <v>264</v>
      </c>
      <c r="C206" s="31" t="s">
        <v>89</v>
      </c>
      <c r="D206" s="20"/>
      <c r="E206" s="27" t="s">
        <v>755</v>
      </c>
      <c r="F206" s="144">
        <f>F207+F210</f>
        <v>2523.5</v>
      </c>
      <c r="G206" s="144">
        <f>G207+G210</f>
        <v>2528.75</v>
      </c>
      <c r="H206" s="125">
        <f>H207+H210</f>
        <v>0</v>
      </c>
    </row>
    <row r="207" spans="1:8" ht="96">
      <c r="A207" s="20" t="s">
        <v>247</v>
      </c>
      <c r="B207" s="20" t="s">
        <v>264</v>
      </c>
      <c r="C207" s="107" t="s">
        <v>816</v>
      </c>
      <c r="D207" s="20"/>
      <c r="E207" s="27" t="s">
        <v>751</v>
      </c>
      <c r="F207" s="144">
        <f t="shared" ref="F207:H208" si="24">F208</f>
        <v>2018.8</v>
      </c>
      <c r="G207" s="144">
        <f t="shared" si="24"/>
        <v>2023</v>
      </c>
      <c r="H207" s="125">
        <f t="shared" si="24"/>
        <v>0</v>
      </c>
    </row>
    <row r="208" spans="1:8" ht="36">
      <c r="A208" s="20" t="s">
        <v>247</v>
      </c>
      <c r="B208" s="20" t="s">
        <v>264</v>
      </c>
      <c r="C208" s="107" t="s">
        <v>816</v>
      </c>
      <c r="D208" s="29" t="s">
        <v>256</v>
      </c>
      <c r="E208" s="152" t="s">
        <v>703</v>
      </c>
      <c r="F208" s="144">
        <f t="shared" si="24"/>
        <v>2018.8</v>
      </c>
      <c r="G208" s="144">
        <f t="shared" si="24"/>
        <v>2023</v>
      </c>
      <c r="H208" s="144">
        <f t="shared" si="24"/>
        <v>0</v>
      </c>
    </row>
    <row r="209" spans="1:8" ht="24">
      <c r="A209" s="20" t="s">
        <v>247</v>
      </c>
      <c r="B209" s="20" t="s">
        <v>264</v>
      </c>
      <c r="C209" s="107" t="s">
        <v>816</v>
      </c>
      <c r="D209" s="20" t="s">
        <v>258</v>
      </c>
      <c r="E209" s="27" t="s">
        <v>658</v>
      </c>
      <c r="F209" s="144">
        <v>2018.8</v>
      </c>
      <c r="G209" s="144">
        <v>2023</v>
      </c>
      <c r="H209" s="125">
        <v>0</v>
      </c>
    </row>
    <row r="210" spans="1:8" s="206" customFormat="1" ht="108">
      <c r="A210" s="20" t="s">
        <v>247</v>
      </c>
      <c r="B210" s="20" t="s">
        <v>264</v>
      </c>
      <c r="C210" s="31" t="s">
        <v>817</v>
      </c>
      <c r="D210" s="20"/>
      <c r="E210" s="27" t="s">
        <v>752</v>
      </c>
      <c r="F210" s="144">
        <f>F211</f>
        <v>504.7</v>
      </c>
      <c r="G210" s="144">
        <f t="shared" ref="F210:H211" si="25">G211</f>
        <v>505.75</v>
      </c>
      <c r="H210" s="125">
        <f t="shared" si="25"/>
        <v>0</v>
      </c>
    </row>
    <row r="211" spans="1:8" s="206" customFormat="1" ht="36">
      <c r="A211" s="20" t="s">
        <v>247</v>
      </c>
      <c r="B211" s="20" t="s">
        <v>264</v>
      </c>
      <c r="C211" s="31" t="s">
        <v>817</v>
      </c>
      <c r="D211" s="29" t="s">
        <v>256</v>
      </c>
      <c r="E211" s="152" t="s">
        <v>703</v>
      </c>
      <c r="F211" s="144">
        <f t="shared" si="25"/>
        <v>504.7</v>
      </c>
      <c r="G211" s="144">
        <f t="shared" si="25"/>
        <v>505.75</v>
      </c>
      <c r="H211" s="125">
        <f t="shared" si="25"/>
        <v>0</v>
      </c>
    </row>
    <row r="212" spans="1:8" s="206" customFormat="1" ht="24">
      <c r="A212" s="20" t="s">
        <v>247</v>
      </c>
      <c r="B212" s="20" t="s">
        <v>264</v>
      </c>
      <c r="C212" s="31" t="s">
        <v>817</v>
      </c>
      <c r="D212" s="20" t="s">
        <v>258</v>
      </c>
      <c r="E212" s="27" t="s">
        <v>658</v>
      </c>
      <c r="F212" s="144">
        <v>504.7</v>
      </c>
      <c r="G212" s="144">
        <v>505.75</v>
      </c>
      <c r="H212" s="125">
        <v>0</v>
      </c>
    </row>
    <row r="213" spans="1:8" s="206" customFormat="1" ht="60">
      <c r="A213" s="20" t="s">
        <v>247</v>
      </c>
      <c r="B213" s="20" t="s">
        <v>264</v>
      </c>
      <c r="C213" s="107" t="s">
        <v>675</v>
      </c>
      <c r="D213" s="20"/>
      <c r="E213" s="27" t="s">
        <v>756</v>
      </c>
      <c r="F213" s="144">
        <f>F214+F217+F220+F223</f>
        <v>64733.75</v>
      </c>
      <c r="G213" s="144">
        <f>G214+G217+G220+G223</f>
        <v>67238.5</v>
      </c>
      <c r="H213" s="144">
        <f>H214+H217+H220+H223</f>
        <v>0</v>
      </c>
    </row>
    <row r="214" spans="1:8" s="206" customFormat="1" ht="84">
      <c r="A214" s="20" t="s">
        <v>247</v>
      </c>
      <c r="B214" s="20" t="s">
        <v>264</v>
      </c>
      <c r="C214" s="107" t="s">
        <v>757</v>
      </c>
      <c r="D214" s="20"/>
      <c r="E214" s="27" t="s">
        <v>753</v>
      </c>
      <c r="F214" s="144">
        <f t="shared" ref="F214:H215" si="26">F215</f>
        <v>5398.9</v>
      </c>
      <c r="G214" s="144">
        <f t="shared" si="26"/>
        <v>5578.2</v>
      </c>
      <c r="H214" s="125">
        <f t="shared" si="26"/>
        <v>0</v>
      </c>
    </row>
    <row r="215" spans="1:8" s="206" customFormat="1" ht="36">
      <c r="A215" s="20" t="s">
        <v>247</v>
      </c>
      <c r="B215" s="20" t="s">
        <v>264</v>
      </c>
      <c r="C215" s="107" t="s">
        <v>757</v>
      </c>
      <c r="D215" s="29" t="s">
        <v>256</v>
      </c>
      <c r="E215" s="152" t="s">
        <v>703</v>
      </c>
      <c r="F215" s="125">
        <f t="shared" si="26"/>
        <v>5398.9</v>
      </c>
      <c r="G215" s="125">
        <f t="shared" si="26"/>
        <v>5578.2</v>
      </c>
      <c r="H215" s="125">
        <f t="shared" si="26"/>
        <v>0</v>
      </c>
    </row>
    <row r="216" spans="1:8" s="206" customFormat="1" ht="24">
      <c r="A216" s="20" t="s">
        <v>247</v>
      </c>
      <c r="B216" s="20" t="s">
        <v>264</v>
      </c>
      <c r="C216" s="107" t="s">
        <v>757</v>
      </c>
      <c r="D216" s="20" t="s">
        <v>258</v>
      </c>
      <c r="E216" s="27" t="s">
        <v>658</v>
      </c>
      <c r="F216" s="125">
        <v>5398.9</v>
      </c>
      <c r="G216" s="125">
        <v>5578.2</v>
      </c>
      <c r="H216" s="125">
        <v>0</v>
      </c>
    </row>
    <row r="217" spans="1:8" ht="84">
      <c r="A217" s="20" t="s">
        <v>247</v>
      </c>
      <c r="B217" s="20" t="s">
        <v>264</v>
      </c>
      <c r="C217" s="107" t="s">
        <v>758</v>
      </c>
      <c r="D217" s="20"/>
      <c r="E217" s="27" t="s">
        <v>754</v>
      </c>
      <c r="F217" s="125">
        <f t="shared" ref="F217:H218" si="27">F218</f>
        <v>1349.7249999999999</v>
      </c>
      <c r="G217" s="125">
        <f t="shared" si="27"/>
        <v>1394.55</v>
      </c>
      <c r="H217" s="125">
        <f t="shared" si="27"/>
        <v>0</v>
      </c>
    </row>
    <row r="218" spans="1:8" ht="36">
      <c r="A218" s="20" t="s">
        <v>247</v>
      </c>
      <c r="B218" s="20" t="s">
        <v>264</v>
      </c>
      <c r="C218" s="107" t="s">
        <v>758</v>
      </c>
      <c r="D218" s="29" t="s">
        <v>256</v>
      </c>
      <c r="E218" s="152" t="s">
        <v>703</v>
      </c>
      <c r="F218" s="125">
        <f t="shared" si="27"/>
        <v>1349.7249999999999</v>
      </c>
      <c r="G218" s="125">
        <f t="shared" si="27"/>
        <v>1394.55</v>
      </c>
      <c r="H218" s="125">
        <f t="shared" si="27"/>
        <v>0</v>
      </c>
    </row>
    <row r="219" spans="1:8" ht="24">
      <c r="A219" s="20" t="s">
        <v>247</v>
      </c>
      <c r="B219" s="20" t="s">
        <v>264</v>
      </c>
      <c r="C219" s="107" t="s">
        <v>758</v>
      </c>
      <c r="D219" s="20" t="s">
        <v>258</v>
      </c>
      <c r="E219" s="27" t="s">
        <v>658</v>
      </c>
      <c r="F219" s="125">
        <v>1349.7249999999999</v>
      </c>
      <c r="G219" s="125">
        <v>1394.55</v>
      </c>
      <c r="H219" s="125">
        <v>0</v>
      </c>
    </row>
    <row r="220" spans="1:8" ht="48">
      <c r="A220" s="20" t="s">
        <v>247</v>
      </c>
      <c r="B220" s="20" t="s">
        <v>264</v>
      </c>
      <c r="C220" s="107" t="s">
        <v>759</v>
      </c>
      <c r="D220" s="20"/>
      <c r="E220" s="27" t="s">
        <v>761</v>
      </c>
      <c r="F220" s="125">
        <f t="shared" ref="F220:H221" si="28">F221</f>
        <v>46388.1</v>
      </c>
      <c r="G220" s="125">
        <f t="shared" si="28"/>
        <v>48212.6</v>
      </c>
      <c r="H220" s="125">
        <f t="shared" si="28"/>
        <v>0</v>
      </c>
    </row>
    <row r="221" spans="1:8" ht="36">
      <c r="A221" s="20" t="s">
        <v>247</v>
      </c>
      <c r="B221" s="20" t="s">
        <v>264</v>
      </c>
      <c r="C221" s="107" t="s">
        <v>759</v>
      </c>
      <c r="D221" s="29" t="s">
        <v>256</v>
      </c>
      <c r="E221" s="152" t="s">
        <v>703</v>
      </c>
      <c r="F221" s="125">
        <f t="shared" si="28"/>
        <v>46388.1</v>
      </c>
      <c r="G221" s="125">
        <f t="shared" si="28"/>
        <v>48212.6</v>
      </c>
      <c r="H221" s="125">
        <f t="shared" si="28"/>
        <v>0</v>
      </c>
    </row>
    <row r="222" spans="1:8" ht="24">
      <c r="A222" s="20" t="s">
        <v>247</v>
      </c>
      <c r="B222" s="20" t="s">
        <v>264</v>
      </c>
      <c r="C222" s="107" t="s">
        <v>759</v>
      </c>
      <c r="D222" s="20" t="s">
        <v>258</v>
      </c>
      <c r="E222" s="27" t="s">
        <v>658</v>
      </c>
      <c r="F222" s="125">
        <v>46388.1</v>
      </c>
      <c r="G222" s="125">
        <v>48212.6</v>
      </c>
      <c r="H222" s="125">
        <v>0</v>
      </c>
    </row>
    <row r="223" spans="1:8" ht="48">
      <c r="A223" s="20" t="s">
        <v>247</v>
      </c>
      <c r="B223" s="20" t="s">
        <v>264</v>
      </c>
      <c r="C223" s="107" t="s">
        <v>760</v>
      </c>
      <c r="D223" s="20"/>
      <c r="E223" s="27" t="s">
        <v>768</v>
      </c>
      <c r="F223" s="125">
        <f t="shared" ref="F223:H224" si="29">F224</f>
        <v>11597.025</v>
      </c>
      <c r="G223" s="125">
        <f t="shared" si="29"/>
        <v>12053.15</v>
      </c>
      <c r="H223" s="125">
        <f t="shared" si="29"/>
        <v>0</v>
      </c>
    </row>
    <row r="224" spans="1:8" ht="36">
      <c r="A224" s="20" t="s">
        <v>247</v>
      </c>
      <c r="B224" s="20" t="s">
        <v>264</v>
      </c>
      <c r="C224" s="107" t="s">
        <v>760</v>
      </c>
      <c r="D224" s="29" t="s">
        <v>256</v>
      </c>
      <c r="E224" s="152" t="s">
        <v>703</v>
      </c>
      <c r="F224" s="125">
        <f t="shared" si="29"/>
        <v>11597.025</v>
      </c>
      <c r="G224" s="125">
        <f t="shared" si="29"/>
        <v>12053.15</v>
      </c>
      <c r="H224" s="125">
        <f t="shared" si="29"/>
        <v>0</v>
      </c>
    </row>
    <row r="225" spans="1:8" ht="24">
      <c r="A225" s="20" t="s">
        <v>247</v>
      </c>
      <c r="B225" s="20" t="s">
        <v>264</v>
      </c>
      <c r="C225" s="107" t="s">
        <v>760</v>
      </c>
      <c r="D225" s="20" t="s">
        <v>258</v>
      </c>
      <c r="E225" s="27" t="s">
        <v>658</v>
      </c>
      <c r="F225" s="125">
        <v>11597.025</v>
      </c>
      <c r="G225" s="125">
        <v>12053.15</v>
      </c>
      <c r="H225" s="125">
        <v>0</v>
      </c>
    </row>
    <row r="226" spans="1:8" ht="24">
      <c r="A226" s="99" t="s">
        <v>247</v>
      </c>
      <c r="B226" s="99" t="s">
        <v>347</v>
      </c>
      <c r="C226" s="98"/>
      <c r="D226" s="99"/>
      <c r="E226" s="118" t="s">
        <v>27</v>
      </c>
      <c r="F226" s="137">
        <f>F227+F237+F268</f>
        <v>4249.7839999999997</v>
      </c>
      <c r="G226" s="137">
        <f t="shared" ref="G226:H226" si="30">G227+G237+G268</f>
        <v>4090.884</v>
      </c>
      <c r="H226" s="137">
        <f t="shared" si="30"/>
        <v>4090.884</v>
      </c>
    </row>
    <row r="227" spans="1:8" ht="48">
      <c r="A227" s="20" t="s">
        <v>247</v>
      </c>
      <c r="B227" s="20">
        <v>12</v>
      </c>
      <c r="C227" s="31" t="s">
        <v>43</v>
      </c>
      <c r="D227" s="20"/>
      <c r="E227" s="27" t="s">
        <v>715</v>
      </c>
      <c r="F227" s="125">
        <f>F228</f>
        <v>720</v>
      </c>
      <c r="G227" s="125">
        <f>G228</f>
        <v>720</v>
      </c>
      <c r="H227" s="125">
        <f>H228</f>
        <v>720</v>
      </c>
    </row>
    <row r="228" spans="1:8" ht="48">
      <c r="A228" s="20" t="s">
        <v>247</v>
      </c>
      <c r="B228" s="20">
        <v>12</v>
      </c>
      <c r="C228" s="31" t="s">
        <v>44</v>
      </c>
      <c r="D228" s="20"/>
      <c r="E228" s="27" t="s">
        <v>99</v>
      </c>
      <c r="F228" s="125">
        <f>F229+F233</f>
        <v>720</v>
      </c>
      <c r="G228" s="125">
        <f>G229+G233</f>
        <v>720</v>
      </c>
      <c r="H228" s="125">
        <f>H229+H233</f>
        <v>720</v>
      </c>
    </row>
    <row r="229" spans="1:8" ht="48">
      <c r="A229" s="20" t="s">
        <v>247</v>
      </c>
      <c r="B229" s="20">
        <v>12</v>
      </c>
      <c r="C229" s="31" t="s">
        <v>103</v>
      </c>
      <c r="D229" s="20"/>
      <c r="E229" s="27" t="s">
        <v>100</v>
      </c>
      <c r="F229" s="125">
        <f t="shared" ref="F229:H231" si="31">F230</f>
        <v>20</v>
      </c>
      <c r="G229" s="125">
        <f t="shared" si="31"/>
        <v>20</v>
      </c>
      <c r="H229" s="125">
        <f t="shared" si="31"/>
        <v>20</v>
      </c>
    </row>
    <row r="230" spans="1:8" ht="48">
      <c r="A230" s="20" t="s">
        <v>247</v>
      </c>
      <c r="B230" s="20">
        <v>12</v>
      </c>
      <c r="C230" s="31" t="s">
        <v>451</v>
      </c>
      <c r="D230" s="20"/>
      <c r="E230" s="27" t="s">
        <v>778</v>
      </c>
      <c r="F230" s="125">
        <f t="shared" si="31"/>
        <v>20</v>
      </c>
      <c r="G230" s="125">
        <f t="shared" si="31"/>
        <v>20</v>
      </c>
      <c r="H230" s="125">
        <f t="shared" si="31"/>
        <v>20</v>
      </c>
    </row>
    <row r="231" spans="1:8" ht="36">
      <c r="A231" s="20" t="s">
        <v>247</v>
      </c>
      <c r="B231" s="20">
        <v>12</v>
      </c>
      <c r="C231" s="31" t="s">
        <v>451</v>
      </c>
      <c r="D231" s="29" t="s">
        <v>256</v>
      </c>
      <c r="E231" s="152" t="s">
        <v>703</v>
      </c>
      <c r="F231" s="125">
        <f t="shared" si="31"/>
        <v>20</v>
      </c>
      <c r="G231" s="125">
        <f t="shared" si="31"/>
        <v>20</v>
      </c>
      <c r="H231" s="125">
        <f t="shared" si="31"/>
        <v>20</v>
      </c>
    </row>
    <row r="232" spans="1:8" ht="24">
      <c r="A232" s="20" t="s">
        <v>247</v>
      </c>
      <c r="B232" s="20">
        <v>12</v>
      </c>
      <c r="C232" s="31" t="s">
        <v>451</v>
      </c>
      <c r="D232" s="20" t="s">
        <v>258</v>
      </c>
      <c r="E232" s="27" t="s">
        <v>658</v>
      </c>
      <c r="F232" s="125">
        <v>20</v>
      </c>
      <c r="G232" s="125">
        <v>20</v>
      </c>
      <c r="H232" s="125">
        <v>20</v>
      </c>
    </row>
    <row r="233" spans="1:8" ht="48">
      <c r="A233" s="20" t="s">
        <v>247</v>
      </c>
      <c r="B233" s="20">
        <v>12</v>
      </c>
      <c r="C233" s="31" t="s">
        <v>46</v>
      </c>
      <c r="D233" s="20"/>
      <c r="E233" s="27" t="s">
        <v>105</v>
      </c>
      <c r="F233" s="125">
        <f>F234</f>
        <v>700</v>
      </c>
      <c r="G233" s="125">
        <f>G234</f>
        <v>700</v>
      </c>
      <c r="H233" s="125">
        <f>H234</f>
        <v>700</v>
      </c>
    </row>
    <row r="234" spans="1:8" ht="48">
      <c r="A234" s="20" t="s">
        <v>247</v>
      </c>
      <c r="B234" s="20">
        <v>12</v>
      </c>
      <c r="C234" s="31" t="s">
        <v>454</v>
      </c>
      <c r="D234" s="20"/>
      <c r="E234" s="27" t="s">
        <v>779</v>
      </c>
      <c r="F234" s="125">
        <f t="shared" ref="F234:H235" si="32">F235</f>
        <v>700</v>
      </c>
      <c r="G234" s="125">
        <f t="shared" si="32"/>
        <v>700</v>
      </c>
      <c r="H234" s="125">
        <f t="shared" si="32"/>
        <v>700</v>
      </c>
    </row>
    <row r="235" spans="1:8" ht="24">
      <c r="A235" s="20" t="s">
        <v>247</v>
      </c>
      <c r="B235" s="20">
        <v>12</v>
      </c>
      <c r="C235" s="31" t="s">
        <v>454</v>
      </c>
      <c r="D235" s="20" t="s">
        <v>262</v>
      </c>
      <c r="E235" s="27" t="s">
        <v>263</v>
      </c>
      <c r="F235" s="125">
        <f t="shared" si="32"/>
        <v>700</v>
      </c>
      <c r="G235" s="125">
        <f t="shared" si="32"/>
        <v>700</v>
      </c>
      <c r="H235" s="125">
        <f t="shared" si="32"/>
        <v>700</v>
      </c>
    </row>
    <row r="236" spans="1:8" ht="84">
      <c r="A236" s="20" t="s">
        <v>247</v>
      </c>
      <c r="B236" s="20">
        <v>12</v>
      </c>
      <c r="C236" s="31" t="s">
        <v>454</v>
      </c>
      <c r="D236" s="112">
        <v>813</v>
      </c>
      <c r="E236" s="27" t="s">
        <v>875</v>
      </c>
      <c r="F236" s="125">
        <v>700</v>
      </c>
      <c r="G236" s="125">
        <v>700</v>
      </c>
      <c r="H236" s="125">
        <v>700</v>
      </c>
    </row>
    <row r="237" spans="1:8" ht="36">
      <c r="A237" s="20" t="s">
        <v>247</v>
      </c>
      <c r="B237" s="20">
        <v>12</v>
      </c>
      <c r="C237" s="31" t="s">
        <v>377</v>
      </c>
      <c r="D237" s="121"/>
      <c r="E237" s="177" t="s">
        <v>716</v>
      </c>
      <c r="F237" s="145">
        <f>F238</f>
        <v>2436.9839999999999</v>
      </c>
      <c r="G237" s="145">
        <f>G238</f>
        <v>2278.0839999999998</v>
      </c>
      <c r="H237" s="145">
        <f>H238</f>
        <v>2278.0839999999998</v>
      </c>
    </row>
    <row r="238" spans="1:8" ht="48">
      <c r="A238" s="20" t="s">
        <v>247</v>
      </c>
      <c r="B238" s="20">
        <v>12</v>
      </c>
      <c r="C238" s="31" t="s">
        <v>378</v>
      </c>
      <c r="D238" s="20"/>
      <c r="E238" s="27" t="s">
        <v>763</v>
      </c>
      <c r="F238" s="125">
        <f>F239+F258</f>
        <v>2436.9839999999999</v>
      </c>
      <c r="G238" s="125">
        <f>G239+G258</f>
        <v>2278.0839999999998</v>
      </c>
      <c r="H238" s="125">
        <f>H239+H258</f>
        <v>2278.0839999999998</v>
      </c>
    </row>
    <row r="239" spans="1:8" ht="24">
      <c r="A239" s="20" t="s">
        <v>247</v>
      </c>
      <c r="B239" s="20">
        <v>12</v>
      </c>
      <c r="C239" s="31" t="s">
        <v>379</v>
      </c>
      <c r="D239" s="20"/>
      <c r="E239" s="27" t="s">
        <v>92</v>
      </c>
      <c r="F239" s="125">
        <f>F240+F243+F246+F249+F252+F255</f>
        <v>2366.9839999999999</v>
      </c>
      <c r="G239" s="125">
        <f>G240+G243+G246+G249+G252+G255</f>
        <v>2208.0839999999998</v>
      </c>
      <c r="H239" s="125">
        <f>H240+H243+H246+H249+H252+H255</f>
        <v>2208.0839999999998</v>
      </c>
    </row>
    <row r="240" spans="1:8" ht="156">
      <c r="A240" s="20" t="s">
        <v>247</v>
      </c>
      <c r="B240" s="20">
        <v>12</v>
      </c>
      <c r="C240" s="31" t="s">
        <v>456</v>
      </c>
      <c r="D240" s="20"/>
      <c r="E240" s="163" t="s">
        <v>667</v>
      </c>
      <c r="F240" s="125">
        <f t="shared" ref="F240:H241" si="33">F241</f>
        <v>2000</v>
      </c>
      <c r="G240" s="125">
        <f t="shared" si="33"/>
        <v>2000</v>
      </c>
      <c r="H240" s="125">
        <f t="shared" si="33"/>
        <v>2000</v>
      </c>
    </row>
    <row r="241" spans="1:8" ht="24">
      <c r="A241" s="20" t="s">
        <v>247</v>
      </c>
      <c r="B241" s="20">
        <v>12</v>
      </c>
      <c r="C241" s="31" t="s">
        <v>456</v>
      </c>
      <c r="D241" s="20" t="s">
        <v>262</v>
      </c>
      <c r="E241" s="27" t="s">
        <v>263</v>
      </c>
      <c r="F241" s="125">
        <f t="shared" si="33"/>
        <v>2000</v>
      </c>
      <c r="G241" s="125">
        <f t="shared" si="33"/>
        <v>2000</v>
      </c>
      <c r="H241" s="125">
        <f t="shared" si="33"/>
        <v>2000</v>
      </c>
    </row>
    <row r="242" spans="1:8" ht="84">
      <c r="A242" s="20" t="s">
        <v>247</v>
      </c>
      <c r="B242" s="20">
        <v>12</v>
      </c>
      <c r="C242" s="31" t="s">
        <v>456</v>
      </c>
      <c r="D242" s="112">
        <v>813</v>
      </c>
      <c r="E242" s="27" t="s">
        <v>875</v>
      </c>
      <c r="F242" s="125">
        <v>2000</v>
      </c>
      <c r="G242" s="125">
        <v>2000</v>
      </c>
      <c r="H242" s="125">
        <v>2000</v>
      </c>
    </row>
    <row r="243" spans="1:8" ht="36">
      <c r="A243" s="20" t="s">
        <v>247</v>
      </c>
      <c r="B243" s="20">
        <v>12</v>
      </c>
      <c r="C243" s="31" t="s">
        <v>457</v>
      </c>
      <c r="D243" s="20"/>
      <c r="E243" s="27" t="s">
        <v>373</v>
      </c>
      <c r="F243" s="125">
        <f t="shared" ref="F243:H244" si="34">F244</f>
        <v>183.9</v>
      </c>
      <c r="G243" s="125">
        <f t="shared" si="34"/>
        <v>25</v>
      </c>
      <c r="H243" s="125">
        <f t="shared" si="34"/>
        <v>25</v>
      </c>
    </row>
    <row r="244" spans="1:8" ht="36">
      <c r="A244" s="20" t="s">
        <v>247</v>
      </c>
      <c r="B244" s="20">
        <v>12</v>
      </c>
      <c r="C244" s="31" t="s">
        <v>457</v>
      </c>
      <c r="D244" s="29" t="s">
        <v>256</v>
      </c>
      <c r="E244" s="152" t="s">
        <v>703</v>
      </c>
      <c r="F244" s="125">
        <f t="shared" si="34"/>
        <v>183.9</v>
      </c>
      <c r="G244" s="125">
        <f t="shared" si="34"/>
        <v>25</v>
      </c>
      <c r="H244" s="125">
        <f t="shared" si="34"/>
        <v>25</v>
      </c>
    </row>
    <row r="245" spans="1:8" ht="24">
      <c r="A245" s="20" t="s">
        <v>247</v>
      </c>
      <c r="B245" s="20">
        <v>12</v>
      </c>
      <c r="C245" s="31" t="s">
        <v>457</v>
      </c>
      <c r="D245" s="20" t="s">
        <v>258</v>
      </c>
      <c r="E245" s="27" t="s">
        <v>658</v>
      </c>
      <c r="F245" s="125">
        <v>183.9</v>
      </c>
      <c r="G245" s="125">
        <v>25</v>
      </c>
      <c r="H245" s="125">
        <v>25</v>
      </c>
    </row>
    <row r="246" spans="1:8" ht="36">
      <c r="A246" s="20" t="s">
        <v>247</v>
      </c>
      <c r="B246" s="20">
        <v>12</v>
      </c>
      <c r="C246" s="31" t="s">
        <v>458</v>
      </c>
      <c r="D246" s="20"/>
      <c r="E246" s="27" t="s">
        <v>94</v>
      </c>
      <c r="F246" s="125">
        <f t="shared" ref="F246:H247" si="35">F247</f>
        <v>28.084</v>
      </c>
      <c r="G246" s="125">
        <f t="shared" si="35"/>
        <v>28.084</v>
      </c>
      <c r="H246" s="125">
        <f t="shared" si="35"/>
        <v>28.084</v>
      </c>
    </row>
    <row r="247" spans="1:8" ht="36">
      <c r="A247" s="20" t="s">
        <v>247</v>
      </c>
      <c r="B247" s="20">
        <v>12</v>
      </c>
      <c r="C247" s="31" t="s">
        <v>458</v>
      </c>
      <c r="D247" s="29" t="s">
        <v>256</v>
      </c>
      <c r="E247" s="152" t="s">
        <v>703</v>
      </c>
      <c r="F247" s="125">
        <f t="shared" si="35"/>
        <v>28.084</v>
      </c>
      <c r="G247" s="125">
        <f t="shared" si="35"/>
        <v>28.084</v>
      </c>
      <c r="H247" s="125">
        <f t="shared" si="35"/>
        <v>28.084</v>
      </c>
    </row>
    <row r="248" spans="1:8" ht="24">
      <c r="A248" s="20" t="s">
        <v>247</v>
      </c>
      <c r="B248" s="20">
        <v>12</v>
      </c>
      <c r="C248" s="31" t="s">
        <v>458</v>
      </c>
      <c r="D248" s="20" t="s">
        <v>258</v>
      </c>
      <c r="E248" s="27" t="s">
        <v>658</v>
      </c>
      <c r="F248" s="125">
        <v>28.084</v>
      </c>
      <c r="G248" s="125">
        <v>28.084</v>
      </c>
      <c r="H248" s="125">
        <v>28.084</v>
      </c>
    </row>
    <row r="249" spans="1:8" ht="36">
      <c r="A249" s="20" t="s">
        <v>247</v>
      </c>
      <c r="B249" s="20">
        <v>12</v>
      </c>
      <c r="C249" s="31" t="s">
        <v>459</v>
      </c>
      <c r="D249" s="20"/>
      <c r="E249" s="27" t="s">
        <v>93</v>
      </c>
      <c r="F249" s="125">
        <f t="shared" ref="F249:H250" si="36">F250</f>
        <v>30</v>
      </c>
      <c r="G249" s="125">
        <f t="shared" si="36"/>
        <v>30</v>
      </c>
      <c r="H249" s="125">
        <f t="shared" si="36"/>
        <v>30</v>
      </c>
    </row>
    <row r="250" spans="1:8" ht="36">
      <c r="A250" s="20" t="s">
        <v>247</v>
      </c>
      <c r="B250" s="20">
        <v>12</v>
      </c>
      <c r="C250" s="31" t="s">
        <v>459</v>
      </c>
      <c r="D250" s="29" t="s">
        <v>256</v>
      </c>
      <c r="E250" s="152" t="s">
        <v>703</v>
      </c>
      <c r="F250" s="125">
        <f t="shared" si="36"/>
        <v>30</v>
      </c>
      <c r="G250" s="125">
        <f t="shared" si="36"/>
        <v>30</v>
      </c>
      <c r="H250" s="125">
        <f t="shared" si="36"/>
        <v>30</v>
      </c>
    </row>
    <row r="251" spans="1:8" ht="24">
      <c r="A251" s="20" t="s">
        <v>247</v>
      </c>
      <c r="B251" s="20">
        <v>12</v>
      </c>
      <c r="C251" s="31" t="s">
        <v>459</v>
      </c>
      <c r="D251" s="20" t="s">
        <v>258</v>
      </c>
      <c r="E251" s="27" t="s">
        <v>658</v>
      </c>
      <c r="F251" s="125">
        <v>30</v>
      </c>
      <c r="G251" s="125">
        <v>30</v>
      </c>
      <c r="H251" s="125">
        <v>30</v>
      </c>
    </row>
    <row r="252" spans="1:8" ht="36">
      <c r="A252" s="20" t="s">
        <v>247</v>
      </c>
      <c r="B252" s="20">
        <v>12</v>
      </c>
      <c r="C252" s="31" t="s">
        <v>460</v>
      </c>
      <c r="D252" s="20"/>
      <c r="E252" s="27" t="s">
        <v>864</v>
      </c>
      <c r="F252" s="125">
        <f t="shared" ref="F252:H253" si="37">F253</f>
        <v>25</v>
      </c>
      <c r="G252" s="125">
        <f t="shared" si="37"/>
        <v>25</v>
      </c>
      <c r="H252" s="125">
        <f t="shared" si="37"/>
        <v>25</v>
      </c>
    </row>
    <row r="253" spans="1:8" ht="36">
      <c r="A253" s="20" t="s">
        <v>247</v>
      </c>
      <c r="B253" s="20">
        <v>12</v>
      </c>
      <c r="C253" s="31" t="s">
        <v>460</v>
      </c>
      <c r="D253" s="29" t="s">
        <v>256</v>
      </c>
      <c r="E253" s="152" t="s">
        <v>703</v>
      </c>
      <c r="F253" s="125">
        <f t="shared" si="37"/>
        <v>25</v>
      </c>
      <c r="G253" s="125">
        <f t="shared" si="37"/>
        <v>25</v>
      </c>
      <c r="H253" s="125">
        <f t="shared" si="37"/>
        <v>25</v>
      </c>
    </row>
    <row r="254" spans="1:8" ht="24">
      <c r="A254" s="20" t="s">
        <v>247</v>
      </c>
      <c r="B254" s="20">
        <v>12</v>
      </c>
      <c r="C254" s="31" t="s">
        <v>460</v>
      </c>
      <c r="D254" s="20" t="s">
        <v>258</v>
      </c>
      <c r="E254" s="27" t="s">
        <v>658</v>
      </c>
      <c r="F254" s="125">
        <v>25</v>
      </c>
      <c r="G254" s="125">
        <v>25</v>
      </c>
      <c r="H254" s="125">
        <v>25</v>
      </c>
    </row>
    <row r="255" spans="1:8" ht="24">
      <c r="A255" s="20" t="s">
        <v>247</v>
      </c>
      <c r="B255" s="20">
        <v>12</v>
      </c>
      <c r="C255" s="31" t="s">
        <v>866</v>
      </c>
      <c r="D255" s="20"/>
      <c r="E255" s="27" t="s">
        <v>865</v>
      </c>
      <c r="F255" s="125">
        <f t="shared" ref="F255:H256" si="38">F256</f>
        <v>100</v>
      </c>
      <c r="G255" s="125">
        <f t="shared" si="38"/>
        <v>100</v>
      </c>
      <c r="H255" s="125">
        <f t="shared" si="38"/>
        <v>100</v>
      </c>
    </row>
    <row r="256" spans="1:8" ht="36">
      <c r="A256" s="20" t="s">
        <v>247</v>
      </c>
      <c r="B256" s="20">
        <v>12</v>
      </c>
      <c r="C256" s="31" t="s">
        <v>866</v>
      </c>
      <c r="D256" s="29" t="s">
        <v>256</v>
      </c>
      <c r="E256" s="152" t="s">
        <v>703</v>
      </c>
      <c r="F256" s="125">
        <f t="shared" si="38"/>
        <v>100</v>
      </c>
      <c r="G256" s="125">
        <f t="shared" si="38"/>
        <v>100</v>
      </c>
      <c r="H256" s="125">
        <f t="shared" si="38"/>
        <v>100</v>
      </c>
    </row>
    <row r="257" spans="1:8" ht="24">
      <c r="A257" s="20" t="s">
        <v>247</v>
      </c>
      <c r="B257" s="20">
        <v>12</v>
      </c>
      <c r="C257" s="31" t="s">
        <v>866</v>
      </c>
      <c r="D257" s="20" t="s">
        <v>258</v>
      </c>
      <c r="E257" s="27" t="s">
        <v>658</v>
      </c>
      <c r="F257" s="125">
        <v>100</v>
      </c>
      <c r="G257" s="125">
        <v>100</v>
      </c>
      <c r="H257" s="125">
        <v>100</v>
      </c>
    </row>
    <row r="258" spans="1:8" ht="36">
      <c r="A258" s="20" t="s">
        <v>247</v>
      </c>
      <c r="B258" s="20">
        <v>12</v>
      </c>
      <c r="C258" s="31" t="s">
        <v>380</v>
      </c>
      <c r="D258" s="20"/>
      <c r="E258" s="27" t="s">
        <v>792</v>
      </c>
      <c r="F258" s="125">
        <f>F259+F262+F266</f>
        <v>70</v>
      </c>
      <c r="G258" s="125">
        <f>G259+G262+G266</f>
        <v>70</v>
      </c>
      <c r="H258" s="125">
        <f>H259+H262+H266</f>
        <v>70</v>
      </c>
    </row>
    <row r="259" spans="1:8" ht="24">
      <c r="A259" s="20" t="s">
        <v>247</v>
      </c>
      <c r="B259" s="20">
        <v>12</v>
      </c>
      <c r="C259" s="31" t="s">
        <v>461</v>
      </c>
      <c r="D259" s="20"/>
      <c r="E259" s="27" t="s">
        <v>717</v>
      </c>
      <c r="F259" s="125">
        <f t="shared" ref="F259:H260" si="39">F260</f>
        <v>1</v>
      </c>
      <c r="G259" s="125">
        <f t="shared" si="39"/>
        <v>1</v>
      </c>
      <c r="H259" s="125">
        <f t="shared" si="39"/>
        <v>1</v>
      </c>
    </row>
    <row r="260" spans="1:8" ht="36">
      <c r="A260" s="20" t="s">
        <v>247</v>
      </c>
      <c r="B260" s="20">
        <v>12</v>
      </c>
      <c r="C260" s="31" t="s">
        <v>461</v>
      </c>
      <c r="D260" s="29" t="s">
        <v>256</v>
      </c>
      <c r="E260" s="152" t="s">
        <v>703</v>
      </c>
      <c r="F260" s="125">
        <f t="shared" si="39"/>
        <v>1</v>
      </c>
      <c r="G260" s="125">
        <f t="shared" si="39"/>
        <v>1</v>
      </c>
      <c r="H260" s="125">
        <f t="shared" si="39"/>
        <v>1</v>
      </c>
    </row>
    <row r="261" spans="1:8" ht="24">
      <c r="A261" s="20" t="s">
        <v>247</v>
      </c>
      <c r="B261" s="20">
        <v>12</v>
      </c>
      <c r="C261" s="31" t="s">
        <v>461</v>
      </c>
      <c r="D261" s="20" t="s">
        <v>258</v>
      </c>
      <c r="E261" s="27" t="s">
        <v>658</v>
      </c>
      <c r="F261" s="125">
        <v>1</v>
      </c>
      <c r="G261" s="125">
        <v>1</v>
      </c>
      <c r="H261" s="125">
        <v>1</v>
      </c>
    </row>
    <row r="262" spans="1:8" ht="84">
      <c r="A262" s="20" t="s">
        <v>247</v>
      </c>
      <c r="B262" s="20">
        <v>12</v>
      </c>
      <c r="C262" s="31" t="s">
        <v>669</v>
      </c>
      <c r="D262" s="20"/>
      <c r="E262" s="27" t="s">
        <v>665</v>
      </c>
      <c r="F262" s="125">
        <f t="shared" ref="F262:H263" si="40">F263</f>
        <v>20</v>
      </c>
      <c r="G262" s="125">
        <f t="shared" si="40"/>
        <v>20</v>
      </c>
      <c r="H262" s="125">
        <f t="shared" si="40"/>
        <v>20</v>
      </c>
    </row>
    <row r="263" spans="1:8" ht="36">
      <c r="A263" s="20" t="s">
        <v>247</v>
      </c>
      <c r="B263" s="20">
        <v>12</v>
      </c>
      <c r="C263" s="31" t="s">
        <v>669</v>
      </c>
      <c r="D263" s="29" t="s">
        <v>256</v>
      </c>
      <c r="E263" s="152" t="s">
        <v>703</v>
      </c>
      <c r="F263" s="125">
        <f t="shared" si="40"/>
        <v>20</v>
      </c>
      <c r="G263" s="125">
        <f t="shared" si="40"/>
        <v>20</v>
      </c>
      <c r="H263" s="125">
        <f t="shared" si="40"/>
        <v>20</v>
      </c>
    </row>
    <row r="264" spans="1:8" ht="24">
      <c r="A264" s="20" t="s">
        <v>247</v>
      </c>
      <c r="B264" s="20">
        <v>12</v>
      </c>
      <c r="C264" s="31" t="s">
        <v>669</v>
      </c>
      <c r="D264" s="20" t="s">
        <v>258</v>
      </c>
      <c r="E264" s="27" t="s">
        <v>658</v>
      </c>
      <c r="F264" s="125">
        <v>20</v>
      </c>
      <c r="G264" s="125">
        <v>20</v>
      </c>
      <c r="H264" s="125">
        <v>20</v>
      </c>
    </row>
    <row r="265" spans="1:8" ht="24">
      <c r="A265" s="20" t="s">
        <v>247</v>
      </c>
      <c r="B265" s="20">
        <v>12</v>
      </c>
      <c r="C265" s="31" t="s">
        <v>718</v>
      </c>
      <c r="D265" s="20"/>
      <c r="E265" s="27" t="s">
        <v>719</v>
      </c>
      <c r="F265" s="125">
        <f t="shared" ref="F265:H266" si="41">F266</f>
        <v>49</v>
      </c>
      <c r="G265" s="125">
        <f t="shared" si="41"/>
        <v>49</v>
      </c>
      <c r="H265" s="125">
        <f t="shared" si="41"/>
        <v>49</v>
      </c>
    </row>
    <row r="266" spans="1:8" ht="24">
      <c r="A266" s="20" t="s">
        <v>247</v>
      </c>
      <c r="B266" s="20">
        <v>12</v>
      </c>
      <c r="C266" s="31" t="s">
        <v>718</v>
      </c>
      <c r="D266" s="29" t="s">
        <v>256</v>
      </c>
      <c r="E266" s="152" t="s">
        <v>263</v>
      </c>
      <c r="F266" s="125">
        <f t="shared" si="41"/>
        <v>49</v>
      </c>
      <c r="G266" s="125">
        <f t="shared" si="41"/>
        <v>49</v>
      </c>
      <c r="H266" s="125">
        <f t="shared" si="41"/>
        <v>49</v>
      </c>
    </row>
    <row r="267" spans="1:8" ht="24">
      <c r="A267" s="20" t="s">
        <v>247</v>
      </c>
      <c r="B267" s="20">
        <v>12</v>
      </c>
      <c r="C267" s="31" t="s">
        <v>718</v>
      </c>
      <c r="D267" s="20" t="s">
        <v>258</v>
      </c>
      <c r="E267" s="27" t="s">
        <v>658</v>
      </c>
      <c r="F267" s="125">
        <v>49</v>
      </c>
      <c r="G267" s="125">
        <v>49</v>
      </c>
      <c r="H267" s="125">
        <v>49</v>
      </c>
    </row>
    <row r="268" spans="1:8" ht="24">
      <c r="A268" s="20" t="s">
        <v>247</v>
      </c>
      <c r="B268" s="20" t="s">
        <v>347</v>
      </c>
      <c r="C268" s="10" t="s">
        <v>130</v>
      </c>
      <c r="D268" s="10"/>
      <c r="E268" s="27" t="s">
        <v>67</v>
      </c>
      <c r="F268" s="125">
        <f>F272</f>
        <v>1092.8</v>
      </c>
      <c r="G268" s="125">
        <f>G272</f>
        <v>1092.8</v>
      </c>
      <c r="H268" s="125">
        <f>H272</f>
        <v>1092.8</v>
      </c>
    </row>
    <row r="269" spans="1:8" ht="48">
      <c r="A269" s="20" t="s">
        <v>247</v>
      </c>
      <c r="B269" s="20" t="s">
        <v>347</v>
      </c>
      <c r="C269" s="10" t="s">
        <v>400</v>
      </c>
      <c r="D269" s="20"/>
      <c r="E269" s="27" t="s">
        <v>401</v>
      </c>
      <c r="F269" s="125">
        <f>F271</f>
        <v>1092.8</v>
      </c>
      <c r="G269" s="125">
        <f>G271</f>
        <v>1092.8</v>
      </c>
      <c r="H269" s="125">
        <f>H271</f>
        <v>1092.8</v>
      </c>
    </row>
    <row r="270" spans="1:8" ht="36">
      <c r="A270" s="20" t="s">
        <v>247</v>
      </c>
      <c r="B270" s="20" t="s">
        <v>347</v>
      </c>
      <c r="C270" s="10" t="s">
        <v>462</v>
      </c>
      <c r="D270" s="10"/>
      <c r="E270" s="27" t="s">
        <v>404</v>
      </c>
      <c r="F270" s="125">
        <f t="shared" ref="F270:H271" si="42">F271</f>
        <v>1092.8</v>
      </c>
      <c r="G270" s="125">
        <f t="shared" si="42"/>
        <v>1092.8</v>
      </c>
      <c r="H270" s="125">
        <f t="shared" si="42"/>
        <v>1092.8</v>
      </c>
    </row>
    <row r="271" spans="1:8" ht="36">
      <c r="A271" s="20" t="s">
        <v>247</v>
      </c>
      <c r="B271" s="20" t="s">
        <v>347</v>
      </c>
      <c r="C271" s="10" t="s">
        <v>462</v>
      </c>
      <c r="D271" s="29" t="s">
        <v>256</v>
      </c>
      <c r="E271" s="152" t="s">
        <v>703</v>
      </c>
      <c r="F271" s="125">
        <f t="shared" si="42"/>
        <v>1092.8</v>
      </c>
      <c r="G271" s="125">
        <f t="shared" si="42"/>
        <v>1092.8</v>
      </c>
      <c r="H271" s="125">
        <f t="shared" si="42"/>
        <v>1092.8</v>
      </c>
    </row>
    <row r="272" spans="1:8" ht="24">
      <c r="A272" s="20" t="s">
        <v>247</v>
      </c>
      <c r="B272" s="20" t="s">
        <v>347</v>
      </c>
      <c r="C272" s="10" t="s">
        <v>462</v>
      </c>
      <c r="D272" s="20" t="s">
        <v>258</v>
      </c>
      <c r="E272" s="27" t="s">
        <v>658</v>
      </c>
      <c r="F272" s="125">
        <v>1092.8</v>
      </c>
      <c r="G272" s="125">
        <v>1092.8</v>
      </c>
      <c r="H272" s="125">
        <v>1092.8</v>
      </c>
    </row>
    <row r="273" spans="1:11" ht="24">
      <c r="A273" s="24" t="s">
        <v>26</v>
      </c>
      <c r="B273" s="24" t="s">
        <v>248</v>
      </c>
      <c r="C273" s="81"/>
      <c r="D273" s="23"/>
      <c r="E273" s="176" t="s">
        <v>278</v>
      </c>
      <c r="F273" s="136">
        <f>F274+F287+F301</f>
        <v>28835.493999999999</v>
      </c>
      <c r="G273" s="136">
        <f t="shared" ref="G273:H273" si="43">G274+G287+G301</f>
        <v>12468.241999999998</v>
      </c>
      <c r="H273" s="136">
        <f t="shared" si="43"/>
        <v>4732.9120000000003</v>
      </c>
    </row>
    <row r="274" spans="1:11">
      <c r="A274" s="98" t="s">
        <v>26</v>
      </c>
      <c r="B274" s="98" t="s">
        <v>254</v>
      </c>
      <c r="C274" s="216"/>
      <c r="D274" s="98"/>
      <c r="E274" s="118" t="s">
        <v>654</v>
      </c>
      <c r="F274" s="137">
        <f>F275+F281</f>
        <v>615.61200000000008</v>
      </c>
      <c r="G274" s="137">
        <f>G275+G281</f>
        <v>615.61200000000008</v>
      </c>
      <c r="H274" s="137">
        <f>H275+H281</f>
        <v>615.61200000000008</v>
      </c>
    </row>
    <row r="275" spans="1:11" ht="48">
      <c r="A275" s="10" t="s">
        <v>26</v>
      </c>
      <c r="B275" s="10" t="s">
        <v>254</v>
      </c>
      <c r="C275" s="33" t="s">
        <v>271</v>
      </c>
      <c r="D275" s="20"/>
      <c r="E275" s="27" t="s">
        <v>772</v>
      </c>
      <c r="F275" s="125">
        <f t="shared" ref="F275:H276" si="44">F276</f>
        <v>332.8</v>
      </c>
      <c r="G275" s="125">
        <f t="shared" si="44"/>
        <v>332.8</v>
      </c>
      <c r="H275" s="125">
        <f t="shared" si="44"/>
        <v>332.8</v>
      </c>
    </row>
    <row r="276" spans="1:11" ht="60">
      <c r="A276" s="10" t="s">
        <v>26</v>
      </c>
      <c r="B276" s="10" t="s">
        <v>254</v>
      </c>
      <c r="C276" s="31" t="s">
        <v>272</v>
      </c>
      <c r="D276" s="20"/>
      <c r="E276" s="27" t="s">
        <v>773</v>
      </c>
      <c r="F276" s="125">
        <f>F277</f>
        <v>332.8</v>
      </c>
      <c r="G276" s="125">
        <f t="shared" si="44"/>
        <v>332.8</v>
      </c>
      <c r="H276" s="125">
        <f t="shared" si="44"/>
        <v>332.8</v>
      </c>
    </row>
    <row r="277" spans="1:11" ht="48">
      <c r="A277" s="10" t="s">
        <v>26</v>
      </c>
      <c r="B277" s="10" t="s">
        <v>254</v>
      </c>
      <c r="C277" s="31" t="s">
        <v>276</v>
      </c>
      <c r="D277" s="20"/>
      <c r="E277" s="27" t="s">
        <v>767</v>
      </c>
      <c r="F277" s="125">
        <f>F278</f>
        <v>332.8</v>
      </c>
      <c r="G277" s="125">
        <f>G278</f>
        <v>332.8</v>
      </c>
      <c r="H277" s="125">
        <f>H278</f>
        <v>332.8</v>
      </c>
    </row>
    <row r="278" spans="1:11" ht="60">
      <c r="A278" s="10" t="s">
        <v>26</v>
      </c>
      <c r="B278" s="10" t="s">
        <v>254</v>
      </c>
      <c r="C278" s="31" t="s">
        <v>823</v>
      </c>
      <c r="D278" s="20"/>
      <c r="E278" s="27" t="s">
        <v>825</v>
      </c>
      <c r="F278" s="125">
        <f t="shared" ref="F278:H279" si="45">F279</f>
        <v>332.8</v>
      </c>
      <c r="G278" s="125">
        <f t="shared" si="45"/>
        <v>332.8</v>
      </c>
      <c r="H278" s="125">
        <f t="shared" si="45"/>
        <v>332.8</v>
      </c>
    </row>
    <row r="279" spans="1:11" ht="36">
      <c r="A279" s="10" t="s">
        <v>26</v>
      </c>
      <c r="B279" s="10" t="s">
        <v>254</v>
      </c>
      <c r="C279" s="31" t="s">
        <v>823</v>
      </c>
      <c r="D279" s="29" t="s">
        <v>256</v>
      </c>
      <c r="E279" s="152" t="s">
        <v>703</v>
      </c>
      <c r="F279" s="125">
        <f t="shared" si="45"/>
        <v>332.8</v>
      </c>
      <c r="G279" s="125">
        <f t="shared" si="45"/>
        <v>332.8</v>
      </c>
      <c r="H279" s="125">
        <f t="shared" si="45"/>
        <v>332.8</v>
      </c>
      <c r="I279" s="174"/>
      <c r="J279" s="174"/>
      <c r="K279" s="174"/>
    </row>
    <row r="280" spans="1:11" ht="24">
      <c r="A280" s="10" t="s">
        <v>26</v>
      </c>
      <c r="B280" s="10" t="s">
        <v>254</v>
      </c>
      <c r="C280" s="31" t="s">
        <v>823</v>
      </c>
      <c r="D280" s="20" t="s">
        <v>258</v>
      </c>
      <c r="E280" s="27" t="s">
        <v>658</v>
      </c>
      <c r="F280" s="125">
        <v>332.8</v>
      </c>
      <c r="G280" s="125">
        <v>332.8</v>
      </c>
      <c r="H280" s="125">
        <v>332.8</v>
      </c>
    </row>
    <row r="281" spans="1:11" ht="24">
      <c r="A281" s="10" t="s">
        <v>26</v>
      </c>
      <c r="B281" s="10" t="s">
        <v>254</v>
      </c>
      <c r="C281" s="10" t="s">
        <v>130</v>
      </c>
      <c r="D281" s="10"/>
      <c r="E281" s="27" t="s">
        <v>67</v>
      </c>
      <c r="F281" s="125">
        <f>F282</f>
        <v>282.81200000000001</v>
      </c>
      <c r="G281" s="125">
        <f t="shared" ref="G281:H283" si="46">G282</f>
        <v>282.81200000000001</v>
      </c>
      <c r="H281" s="125">
        <f t="shared" si="46"/>
        <v>282.81200000000001</v>
      </c>
    </row>
    <row r="282" spans="1:11" ht="48">
      <c r="A282" s="10" t="s">
        <v>26</v>
      </c>
      <c r="B282" s="10" t="s">
        <v>254</v>
      </c>
      <c r="C282" s="10" t="s">
        <v>400</v>
      </c>
      <c r="D282" s="10"/>
      <c r="E282" s="27" t="s">
        <v>401</v>
      </c>
      <c r="F282" s="125">
        <f>F283</f>
        <v>282.81200000000001</v>
      </c>
      <c r="G282" s="125">
        <f t="shared" si="46"/>
        <v>282.81200000000001</v>
      </c>
      <c r="H282" s="125">
        <f t="shared" si="46"/>
        <v>282.81200000000001</v>
      </c>
      <c r="I282" s="174"/>
      <c r="J282" s="174"/>
      <c r="K282" s="174"/>
    </row>
    <row r="283" spans="1:11" ht="60">
      <c r="A283" s="10" t="s">
        <v>26</v>
      </c>
      <c r="B283" s="10" t="s">
        <v>254</v>
      </c>
      <c r="C283" s="31" t="s">
        <v>655</v>
      </c>
      <c r="D283" s="10"/>
      <c r="E283" s="27" t="s">
        <v>656</v>
      </c>
      <c r="F283" s="125">
        <f>F284</f>
        <v>282.81200000000001</v>
      </c>
      <c r="G283" s="125">
        <f t="shared" si="46"/>
        <v>282.81200000000001</v>
      </c>
      <c r="H283" s="125">
        <f t="shared" si="46"/>
        <v>282.81200000000001</v>
      </c>
      <c r="I283" s="175"/>
      <c r="J283" s="175"/>
      <c r="K283" s="175"/>
    </row>
    <row r="284" spans="1:11" ht="36">
      <c r="A284" s="10" t="s">
        <v>26</v>
      </c>
      <c r="B284" s="10" t="s">
        <v>254</v>
      </c>
      <c r="C284" s="31" t="s">
        <v>655</v>
      </c>
      <c r="D284" s="29" t="s">
        <v>256</v>
      </c>
      <c r="E284" s="152" t="s">
        <v>703</v>
      </c>
      <c r="F284" s="125">
        <f>F285+F286</f>
        <v>282.81200000000001</v>
      </c>
      <c r="G284" s="125">
        <f>G285+G286</f>
        <v>282.81200000000001</v>
      </c>
      <c r="H284" s="125">
        <f>H285+H286</f>
        <v>282.81200000000001</v>
      </c>
      <c r="I284" s="175"/>
      <c r="J284" s="175"/>
      <c r="K284" s="175"/>
    </row>
    <row r="285" spans="1:11" ht="24">
      <c r="A285" s="10" t="s">
        <v>26</v>
      </c>
      <c r="B285" s="10" t="s">
        <v>254</v>
      </c>
      <c r="C285" s="31" t="s">
        <v>655</v>
      </c>
      <c r="D285" s="20" t="s">
        <v>258</v>
      </c>
      <c r="E285" s="27" t="s">
        <v>658</v>
      </c>
      <c r="F285" s="125">
        <v>160.26300000000001</v>
      </c>
      <c r="G285" s="125">
        <v>160.26300000000001</v>
      </c>
      <c r="H285" s="125">
        <v>160.26300000000001</v>
      </c>
      <c r="I285" s="175"/>
      <c r="J285" s="175"/>
      <c r="K285" s="175"/>
    </row>
    <row r="286" spans="1:11" ht="24">
      <c r="A286" s="10" t="s">
        <v>26</v>
      </c>
      <c r="B286" s="10" t="s">
        <v>254</v>
      </c>
      <c r="C286" s="31" t="s">
        <v>655</v>
      </c>
      <c r="D286" s="20">
        <v>247</v>
      </c>
      <c r="E286" s="27" t="s">
        <v>762</v>
      </c>
      <c r="F286" s="125">
        <v>122.54900000000001</v>
      </c>
      <c r="G286" s="125">
        <v>122.54900000000001</v>
      </c>
      <c r="H286" s="125">
        <v>122.54900000000001</v>
      </c>
      <c r="I286" s="175"/>
      <c r="J286" s="175"/>
      <c r="K286" s="175"/>
    </row>
    <row r="287" spans="1:11" s="206" customFormat="1">
      <c r="A287" s="98" t="s">
        <v>26</v>
      </c>
      <c r="B287" s="98" t="s">
        <v>294</v>
      </c>
      <c r="C287" s="101"/>
      <c r="D287" s="99"/>
      <c r="E287" s="118" t="s">
        <v>292</v>
      </c>
      <c r="F287" s="137">
        <f t="shared" ref="F287:H288" si="47">F288</f>
        <v>24067.482</v>
      </c>
      <c r="G287" s="137">
        <f t="shared" si="47"/>
        <v>7735.33</v>
      </c>
      <c r="H287" s="137">
        <f t="shared" si="47"/>
        <v>0</v>
      </c>
      <c r="I287" s="175"/>
      <c r="J287" s="175"/>
      <c r="K287" s="175"/>
    </row>
    <row r="288" spans="1:11" s="206" customFormat="1" ht="48">
      <c r="A288" s="10" t="s">
        <v>26</v>
      </c>
      <c r="B288" s="10" t="s">
        <v>294</v>
      </c>
      <c r="C288" s="33" t="s">
        <v>271</v>
      </c>
      <c r="D288" s="20"/>
      <c r="E288" s="27" t="s">
        <v>772</v>
      </c>
      <c r="F288" s="125">
        <f t="shared" si="47"/>
        <v>24067.482</v>
      </c>
      <c r="G288" s="125">
        <f t="shared" si="47"/>
        <v>7735.33</v>
      </c>
      <c r="H288" s="125">
        <f t="shared" si="47"/>
        <v>0</v>
      </c>
      <c r="I288" s="175"/>
      <c r="J288" s="175"/>
      <c r="K288" s="175"/>
    </row>
    <row r="289" spans="1:11" ht="60">
      <c r="A289" s="10" t="s">
        <v>26</v>
      </c>
      <c r="B289" s="10" t="s">
        <v>294</v>
      </c>
      <c r="C289" s="31" t="s">
        <v>272</v>
      </c>
      <c r="D289" s="20"/>
      <c r="E289" s="27" t="s">
        <v>773</v>
      </c>
      <c r="F289" s="125">
        <f>F290+F294</f>
        <v>24067.482</v>
      </c>
      <c r="G289" s="125">
        <f>G290+G294</f>
        <v>7735.33</v>
      </c>
      <c r="H289" s="125">
        <f>H290+H294</f>
        <v>0</v>
      </c>
      <c r="I289" s="175"/>
      <c r="J289" s="175"/>
      <c r="K289" s="175"/>
    </row>
    <row r="290" spans="1:11" s="207" customFormat="1" ht="36">
      <c r="A290" s="10" t="s">
        <v>26</v>
      </c>
      <c r="B290" s="10" t="s">
        <v>294</v>
      </c>
      <c r="C290" s="31" t="s">
        <v>273</v>
      </c>
      <c r="D290" s="20"/>
      <c r="E290" s="27" t="s">
        <v>766</v>
      </c>
      <c r="F290" s="125">
        <f>F291</f>
        <v>5590.7139999999999</v>
      </c>
      <c r="G290" s="125">
        <f>G291</f>
        <v>7735.33</v>
      </c>
      <c r="H290" s="125">
        <f>H291</f>
        <v>0</v>
      </c>
      <c r="I290" s="175"/>
      <c r="J290" s="175"/>
      <c r="K290" s="175"/>
    </row>
    <row r="291" spans="1:11" s="207" customFormat="1" ht="48">
      <c r="A291" s="10" t="s">
        <v>26</v>
      </c>
      <c r="B291" s="10" t="s">
        <v>294</v>
      </c>
      <c r="C291" s="10" t="s">
        <v>850</v>
      </c>
      <c r="D291" s="10"/>
      <c r="E291" s="27" t="s">
        <v>851</v>
      </c>
      <c r="F291" s="125">
        <f t="shared" ref="F291:H292" si="48">F292</f>
        <v>5590.7139999999999</v>
      </c>
      <c r="G291" s="125">
        <f t="shared" si="48"/>
        <v>7735.33</v>
      </c>
      <c r="H291" s="125">
        <f t="shared" si="48"/>
        <v>0</v>
      </c>
      <c r="I291" s="175"/>
      <c r="J291" s="175"/>
      <c r="K291" s="175"/>
    </row>
    <row r="292" spans="1:11" s="207" customFormat="1" ht="36">
      <c r="A292" s="10" t="s">
        <v>26</v>
      </c>
      <c r="B292" s="10" t="s">
        <v>294</v>
      </c>
      <c r="C292" s="10" t="s">
        <v>850</v>
      </c>
      <c r="D292" s="20">
        <v>400</v>
      </c>
      <c r="E292" s="27" t="s">
        <v>417</v>
      </c>
      <c r="F292" s="125">
        <f t="shared" si="48"/>
        <v>5590.7139999999999</v>
      </c>
      <c r="G292" s="125">
        <f t="shared" si="48"/>
        <v>7735.33</v>
      </c>
      <c r="H292" s="125">
        <f t="shared" si="48"/>
        <v>0</v>
      </c>
      <c r="I292" s="175"/>
      <c r="J292" s="175"/>
      <c r="K292" s="175"/>
    </row>
    <row r="293" spans="1:11" s="207" customFormat="1" ht="48">
      <c r="A293" s="10" t="s">
        <v>26</v>
      </c>
      <c r="B293" s="10" t="s">
        <v>294</v>
      </c>
      <c r="C293" s="10" t="s">
        <v>850</v>
      </c>
      <c r="D293" s="20">
        <v>414</v>
      </c>
      <c r="E293" s="27" t="s">
        <v>416</v>
      </c>
      <c r="F293" s="125">
        <v>5590.7139999999999</v>
      </c>
      <c r="G293" s="125">
        <v>7735.33</v>
      </c>
      <c r="H293" s="125">
        <v>0</v>
      </c>
      <c r="I293" s="175"/>
      <c r="J293" s="175"/>
      <c r="K293" s="175"/>
    </row>
    <row r="294" spans="1:11" s="207" customFormat="1" ht="48">
      <c r="A294" s="10" t="s">
        <v>26</v>
      </c>
      <c r="B294" s="10" t="s">
        <v>294</v>
      </c>
      <c r="C294" s="31" t="s">
        <v>276</v>
      </c>
      <c r="D294" s="20"/>
      <c r="E294" s="27" t="s">
        <v>767</v>
      </c>
      <c r="F294" s="127">
        <f>F295+F298</f>
        <v>18476.768</v>
      </c>
      <c r="G294" s="127">
        <f>G295+G298</f>
        <v>0</v>
      </c>
      <c r="H294" s="127">
        <f>H295+H298</f>
        <v>0</v>
      </c>
      <c r="I294" s="175"/>
      <c r="J294" s="175"/>
      <c r="K294" s="175"/>
    </row>
    <row r="295" spans="1:11" ht="48">
      <c r="A295" s="10" t="s">
        <v>26</v>
      </c>
      <c r="B295" s="10" t="s">
        <v>294</v>
      </c>
      <c r="C295" s="31" t="s">
        <v>682</v>
      </c>
      <c r="D295" s="20"/>
      <c r="E295" s="5" t="s">
        <v>657</v>
      </c>
      <c r="F295" s="127">
        <f t="shared" ref="F295:H296" si="49">F296</f>
        <v>17193.434000000001</v>
      </c>
      <c r="G295" s="125">
        <f t="shared" si="49"/>
        <v>0</v>
      </c>
      <c r="H295" s="125">
        <f t="shared" si="49"/>
        <v>0</v>
      </c>
      <c r="I295" s="175"/>
      <c r="J295" s="175"/>
      <c r="K295" s="175"/>
    </row>
    <row r="296" spans="1:11" ht="24">
      <c r="A296" s="10" t="s">
        <v>26</v>
      </c>
      <c r="B296" s="10" t="s">
        <v>294</v>
      </c>
      <c r="C296" s="31" t="s">
        <v>682</v>
      </c>
      <c r="D296" s="20" t="s">
        <v>262</v>
      </c>
      <c r="E296" s="27" t="s">
        <v>263</v>
      </c>
      <c r="F296" s="127">
        <f t="shared" si="49"/>
        <v>17193.434000000001</v>
      </c>
      <c r="G296" s="125">
        <f t="shared" si="49"/>
        <v>0</v>
      </c>
      <c r="H296" s="125">
        <f t="shared" si="49"/>
        <v>0</v>
      </c>
      <c r="I296" s="175"/>
      <c r="J296" s="175"/>
      <c r="K296" s="175"/>
    </row>
    <row r="297" spans="1:11" ht="84">
      <c r="A297" s="10" t="s">
        <v>26</v>
      </c>
      <c r="B297" s="10" t="s">
        <v>294</v>
      </c>
      <c r="C297" s="31" t="s">
        <v>682</v>
      </c>
      <c r="D297" s="112">
        <v>813</v>
      </c>
      <c r="E297" s="27" t="s">
        <v>875</v>
      </c>
      <c r="F297" s="127">
        <v>17193.434000000001</v>
      </c>
      <c r="G297" s="144">
        <v>0</v>
      </c>
      <c r="H297" s="144">
        <v>0</v>
      </c>
      <c r="I297" s="175"/>
      <c r="J297" s="175"/>
      <c r="K297" s="175"/>
    </row>
    <row r="298" spans="1:11" ht="48">
      <c r="A298" s="10" t="s">
        <v>26</v>
      </c>
      <c r="B298" s="10" t="s">
        <v>294</v>
      </c>
      <c r="C298" s="31" t="s">
        <v>819</v>
      </c>
      <c r="D298" s="20"/>
      <c r="E298" s="163" t="s">
        <v>818</v>
      </c>
      <c r="F298" s="192">
        <f t="shared" ref="F298:H299" si="50">F299</f>
        <v>1283.3340000000001</v>
      </c>
      <c r="G298" s="143">
        <f t="shared" si="50"/>
        <v>0</v>
      </c>
      <c r="H298" s="143">
        <f t="shared" si="50"/>
        <v>0</v>
      </c>
      <c r="I298" s="175"/>
      <c r="J298" s="175"/>
      <c r="K298" s="175"/>
    </row>
    <row r="299" spans="1:11" ht="36">
      <c r="A299" s="10" t="s">
        <v>26</v>
      </c>
      <c r="B299" s="10" t="s">
        <v>294</v>
      </c>
      <c r="C299" s="31" t="s">
        <v>819</v>
      </c>
      <c r="D299" s="20">
        <v>400</v>
      </c>
      <c r="E299" s="27" t="s">
        <v>417</v>
      </c>
      <c r="F299" s="192">
        <f t="shared" si="50"/>
        <v>1283.3340000000001</v>
      </c>
      <c r="G299" s="143">
        <f t="shared" si="50"/>
        <v>0</v>
      </c>
      <c r="H299" s="143">
        <f t="shared" si="50"/>
        <v>0</v>
      </c>
      <c r="I299" s="175"/>
      <c r="J299" s="175"/>
      <c r="K299" s="175"/>
    </row>
    <row r="300" spans="1:11" ht="48">
      <c r="A300" s="10" t="s">
        <v>26</v>
      </c>
      <c r="B300" s="10" t="s">
        <v>294</v>
      </c>
      <c r="C300" s="31" t="s">
        <v>819</v>
      </c>
      <c r="D300" s="20">
        <v>414</v>
      </c>
      <c r="E300" s="27" t="s">
        <v>416</v>
      </c>
      <c r="F300" s="192">
        <v>1283.3340000000001</v>
      </c>
      <c r="G300" s="143">
        <v>0</v>
      </c>
      <c r="H300" s="143">
        <v>0</v>
      </c>
      <c r="I300" s="175"/>
      <c r="J300" s="175"/>
      <c r="K300" s="175"/>
    </row>
    <row r="301" spans="1:11">
      <c r="A301" s="98" t="s">
        <v>26</v>
      </c>
      <c r="B301" s="98" t="s">
        <v>320</v>
      </c>
      <c r="C301" s="101"/>
      <c r="D301" s="99"/>
      <c r="E301" s="210" t="s">
        <v>857</v>
      </c>
      <c r="F301" s="137">
        <f>F302</f>
        <v>4152.3999999999996</v>
      </c>
      <c r="G301" s="137">
        <f t="shared" ref="G301:H301" si="51">G302</f>
        <v>4117.3</v>
      </c>
      <c r="H301" s="137">
        <f t="shared" si="51"/>
        <v>4117.3</v>
      </c>
      <c r="I301" s="175"/>
      <c r="J301" s="175"/>
      <c r="K301" s="175"/>
    </row>
    <row r="302" spans="1:11" ht="48">
      <c r="A302" s="10" t="s">
        <v>26</v>
      </c>
      <c r="B302" s="10" t="s">
        <v>320</v>
      </c>
      <c r="C302" s="33" t="s">
        <v>271</v>
      </c>
      <c r="D302" s="20"/>
      <c r="E302" s="27" t="s">
        <v>772</v>
      </c>
      <c r="F302" s="125">
        <f t="shared" ref="F302:H306" si="52">F303</f>
        <v>4152.3999999999996</v>
      </c>
      <c r="G302" s="125">
        <f t="shared" si="52"/>
        <v>4117.3</v>
      </c>
      <c r="H302" s="125">
        <f t="shared" si="52"/>
        <v>4117.3</v>
      </c>
      <c r="I302" s="175"/>
      <c r="J302" s="175"/>
      <c r="K302" s="175"/>
    </row>
    <row r="303" spans="1:11" ht="60">
      <c r="A303" s="10" t="s">
        <v>26</v>
      </c>
      <c r="B303" s="10" t="s">
        <v>320</v>
      </c>
      <c r="C303" s="31" t="s">
        <v>272</v>
      </c>
      <c r="D303" s="20"/>
      <c r="E303" s="27" t="s">
        <v>773</v>
      </c>
      <c r="F303" s="192">
        <f t="shared" si="52"/>
        <v>4152.3999999999996</v>
      </c>
      <c r="G303" s="192">
        <f t="shared" si="52"/>
        <v>4117.3</v>
      </c>
      <c r="H303" s="192">
        <f t="shared" si="52"/>
        <v>4117.3</v>
      </c>
      <c r="I303" s="175"/>
      <c r="J303" s="175"/>
      <c r="K303" s="175"/>
    </row>
    <row r="304" spans="1:11" ht="48">
      <c r="A304" s="10" t="s">
        <v>26</v>
      </c>
      <c r="B304" s="10" t="s">
        <v>320</v>
      </c>
      <c r="C304" s="31" t="s">
        <v>276</v>
      </c>
      <c r="D304" s="20"/>
      <c r="E304" s="27" t="s">
        <v>767</v>
      </c>
      <c r="F304" s="192">
        <f t="shared" si="52"/>
        <v>4152.3999999999996</v>
      </c>
      <c r="G304" s="192">
        <f t="shared" si="52"/>
        <v>4117.3</v>
      </c>
      <c r="H304" s="192">
        <f t="shared" si="52"/>
        <v>4117.3</v>
      </c>
      <c r="I304" s="175"/>
      <c r="J304" s="175"/>
      <c r="K304" s="175"/>
    </row>
    <row r="305" spans="1:11" ht="48">
      <c r="A305" s="10" t="s">
        <v>26</v>
      </c>
      <c r="B305" s="10" t="s">
        <v>320</v>
      </c>
      <c r="C305" s="31" t="s">
        <v>861</v>
      </c>
      <c r="D305" s="20"/>
      <c r="E305" s="27" t="s">
        <v>860</v>
      </c>
      <c r="F305" s="192">
        <f t="shared" si="52"/>
        <v>4152.3999999999996</v>
      </c>
      <c r="G305" s="192">
        <f>G306</f>
        <v>4117.3</v>
      </c>
      <c r="H305" s="192">
        <f>H306</f>
        <v>4117.3</v>
      </c>
      <c r="I305" s="175"/>
      <c r="J305" s="175"/>
      <c r="K305" s="175"/>
    </row>
    <row r="306" spans="1:11" ht="36">
      <c r="A306" s="10" t="s">
        <v>26</v>
      </c>
      <c r="B306" s="10" t="s">
        <v>320</v>
      </c>
      <c r="C306" s="31" t="s">
        <v>861</v>
      </c>
      <c r="D306" s="29" t="s">
        <v>256</v>
      </c>
      <c r="E306" s="152" t="s">
        <v>703</v>
      </c>
      <c r="F306" s="192">
        <f t="shared" si="52"/>
        <v>4152.3999999999996</v>
      </c>
      <c r="G306" s="192">
        <f>G307</f>
        <v>4117.3</v>
      </c>
      <c r="H306" s="192">
        <f>H307</f>
        <v>4117.3</v>
      </c>
      <c r="I306" s="175"/>
      <c r="J306" s="175"/>
      <c r="K306" s="175"/>
    </row>
    <row r="307" spans="1:11" ht="24">
      <c r="A307" s="10" t="s">
        <v>26</v>
      </c>
      <c r="B307" s="10" t="s">
        <v>320</v>
      </c>
      <c r="C307" s="31" t="s">
        <v>861</v>
      </c>
      <c r="D307" s="20" t="s">
        <v>258</v>
      </c>
      <c r="E307" s="27" t="s">
        <v>658</v>
      </c>
      <c r="F307" s="192">
        <v>4152.3999999999996</v>
      </c>
      <c r="G307" s="192">
        <v>4117.3</v>
      </c>
      <c r="H307" s="192">
        <v>4117.3</v>
      </c>
      <c r="I307" s="175"/>
      <c r="J307" s="175"/>
      <c r="K307" s="175"/>
    </row>
    <row r="308" spans="1:11">
      <c r="A308" s="23" t="s">
        <v>265</v>
      </c>
      <c r="B308" s="23" t="s">
        <v>248</v>
      </c>
      <c r="C308" s="24"/>
      <c r="D308" s="20"/>
      <c r="E308" s="176" t="s">
        <v>293</v>
      </c>
      <c r="F308" s="136">
        <f>F309+F333+F397+F432+F453+F479</f>
        <v>1393507.1540000001</v>
      </c>
      <c r="G308" s="136">
        <f>G309+G333+G397+G432+G453+G479</f>
        <v>1252342.73</v>
      </c>
      <c r="H308" s="136">
        <f>H309+H333+H397+H432+H453+H479</f>
        <v>500307.87400000001</v>
      </c>
      <c r="J308" s="175"/>
    </row>
    <row r="309" spans="1:11">
      <c r="A309" s="99" t="s">
        <v>265</v>
      </c>
      <c r="B309" s="99" t="s">
        <v>254</v>
      </c>
      <c r="C309" s="98"/>
      <c r="D309" s="99"/>
      <c r="E309" s="118" t="s">
        <v>391</v>
      </c>
      <c r="F309" s="137">
        <f t="shared" ref="F309:H310" si="53">F310</f>
        <v>519795.36200000002</v>
      </c>
      <c r="G309" s="137">
        <f t="shared" si="53"/>
        <v>492209.93200000003</v>
      </c>
      <c r="H309" s="137">
        <f t="shared" si="53"/>
        <v>254916.432</v>
      </c>
    </row>
    <row r="310" spans="1:11" ht="36">
      <c r="A310" s="20" t="s">
        <v>265</v>
      </c>
      <c r="B310" s="20" t="s">
        <v>254</v>
      </c>
      <c r="C310" s="10" t="s">
        <v>138</v>
      </c>
      <c r="D310" s="20"/>
      <c r="E310" s="27" t="s">
        <v>725</v>
      </c>
      <c r="F310" s="125">
        <f t="shared" si="53"/>
        <v>519795.36200000002</v>
      </c>
      <c r="G310" s="125">
        <f t="shared" si="53"/>
        <v>492209.93200000003</v>
      </c>
      <c r="H310" s="125">
        <f t="shared" si="53"/>
        <v>254916.432</v>
      </c>
      <c r="I310" s="174"/>
      <c r="J310" s="173"/>
    </row>
    <row r="311" spans="1:11" ht="24">
      <c r="A311" s="20" t="s">
        <v>265</v>
      </c>
      <c r="B311" s="20" t="s">
        <v>254</v>
      </c>
      <c r="C311" s="10" t="s">
        <v>139</v>
      </c>
      <c r="D311" s="20"/>
      <c r="E311" s="27" t="s">
        <v>112</v>
      </c>
      <c r="F311" s="125">
        <f>F312+F322+F326</f>
        <v>519795.36200000002</v>
      </c>
      <c r="G311" s="125">
        <f>G312+G322+G326</f>
        <v>492209.93200000003</v>
      </c>
      <c r="H311" s="125">
        <f>H312+H322+H326</f>
        <v>254916.432</v>
      </c>
    </row>
    <row r="312" spans="1:11" ht="60">
      <c r="A312" s="20" t="s">
        <v>265</v>
      </c>
      <c r="B312" s="20" t="s">
        <v>254</v>
      </c>
      <c r="C312" s="10" t="s">
        <v>140</v>
      </c>
      <c r="D312" s="20"/>
      <c r="E312" s="27" t="s">
        <v>163</v>
      </c>
      <c r="F312" s="125">
        <f>F313+F316+F319</f>
        <v>258280.432</v>
      </c>
      <c r="G312" s="125">
        <f>G313+G316+G319</f>
        <v>249280.432</v>
      </c>
      <c r="H312" s="125">
        <f>H313+H316+H319</f>
        <v>249280.432</v>
      </c>
    </row>
    <row r="313" spans="1:11" ht="36">
      <c r="A313" s="20" t="s">
        <v>265</v>
      </c>
      <c r="B313" s="20" t="s">
        <v>254</v>
      </c>
      <c r="C313" s="10" t="s">
        <v>464</v>
      </c>
      <c r="D313" s="20"/>
      <c r="E313" s="27" t="s">
        <v>392</v>
      </c>
      <c r="F313" s="125">
        <f t="shared" ref="F313:H314" si="54">F314</f>
        <v>212428.97200000001</v>
      </c>
      <c r="G313" s="125">
        <f t="shared" si="54"/>
        <v>212428.97200000001</v>
      </c>
      <c r="H313" s="125">
        <f t="shared" si="54"/>
        <v>212428.97200000001</v>
      </c>
    </row>
    <row r="314" spans="1:11" ht="48">
      <c r="A314" s="20" t="s">
        <v>265</v>
      </c>
      <c r="B314" s="20" t="s">
        <v>254</v>
      </c>
      <c r="C314" s="10" t="s">
        <v>464</v>
      </c>
      <c r="D314" s="32" t="s">
        <v>296</v>
      </c>
      <c r="E314" s="152" t="s">
        <v>659</v>
      </c>
      <c r="F314" s="125">
        <f>F315</f>
        <v>212428.97200000001</v>
      </c>
      <c r="G314" s="125">
        <f t="shared" si="54"/>
        <v>212428.97200000001</v>
      </c>
      <c r="H314" s="125">
        <f t="shared" si="54"/>
        <v>212428.97200000001</v>
      </c>
    </row>
    <row r="315" spans="1:11" ht="84">
      <c r="A315" s="20" t="s">
        <v>265</v>
      </c>
      <c r="B315" s="20" t="s">
        <v>254</v>
      </c>
      <c r="C315" s="10" t="s">
        <v>464</v>
      </c>
      <c r="D315" s="20" t="s">
        <v>299</v>
      </c>
      <c r="E315" s="27" t="s">
        <v>636</v>
      </c>
      <c r="F315" s="125">
        <v>212428.97200000001</v>
      </c>
      <c r="G315" s="125">
        <v>212428.97200000001</v>
      </c>
      <c r="H315" s="125">
        <v>212428.97200000001</v>
      </c>
    </row>
    <row r="316" spans="1:11" ht="36">
      <c r="A316" s="20" t="s">
        <v>265</v>
      </c>
      <c r="B316" s="20" t="s">
        <v>254</v>
      </c>
      <c r="C316" s="10" t="s">
        <v>465</v>
      </c>
      <c r="D316" s="20"/>
      <c r="E316" s="27" t="s">
        <v>164</v>
      </c>
      <c r="F316" s="125">
        <f t="shared" ref="F316:H317" si="55">F317</f>
        <v>36851.46</v>
      </c>
      <c r="G316" s="125">
        <f t="shared" si="55"/>
        <v>36851.46</v>
      </c>
      <c r="H316" s="125">
        <f t="shared" si="55"/>
        <v>36851.46</v>
      </c>
    </row>
    <row r="317" spans="1:11" ht="48">
      <c r="A317" s="20" t="s">
        <v>265</v>
      </c>
      <c r="B317" s="20" t="s">
        <v>254</v>
      </c>
      <c r="C317" s="10" t="s">
        <v>465</v>
      </c>
      <c r="D317" s="32" t="s">
        <v>296</v>
      </c>
      <c r="E317" s="152" t="s">
        <v>659</v>
      </c>
      <c r="F317" s="125">
        <f t="shared" si="55"/>
        <v>36851.46</v>
      </c>
      <c r="G317" s="125">
        <f t="shared" si="55"/>
        <v>36851.46</v>
      </c>
      <c r="H317" s="125">
        <f t="shared" si="55"/>
        <v>36851.46</v>
      </c>
    </row>
    <row r="318" spans="1:11" ht="84">
      <c r="A318" s="20" t="s">
        <v>265</v>
      </c>
      <c r="B318" s="20" t="s">
        <v>254</v>
      </c>
      <c r="C318" s="10" t="s">
        <v>465</v>
      </c>
      <c r="D318" s="20" t="s">
        <v>398</v>
      </c>
      <c r="E318" s="27" t="s">
        <v>636</v>
      </c>
      <c r="F318" s="125">
        <v>36851.46</v>
      </c>
      <c r="G318" s="125">
        <v>36851.46</v>
      </c>
      <c r="H318" s="125">
        <v>36851.46</v>
      </c>
    </row>
    <row r="319" spans="1:11" ht="72">
      <c r="A319" s="20" t="s">
        <v>265</v>
      </c>
      <c r="B319" s="20" t="s">
        <v>254</v>
      </c>
      <c r="C319" s="10" t="s">
        <v>859</v>
      </c>
      <c r="D319" s="20"/>
      <c r="E319" s="27" t="s">
        <v>858</v>
      </c>
      <c r="F319" s="125">
        <f t="shared" ref="F319:H320" si="56">F320</f>
        <v>9000</v>
      </c>
      <c r="G319" s="125">
        <f t="shared" si="56"/>
        <v>0</v>
      </c>
      <c r="H319" s="125">
        <f t="shared" si="56"/>
        <v>0</v>
      </c>
    </row>
    <row r="320" spans="1:11" ht="48">
      <c r="A320" s="20" t="s">
        <v>265</v>
      </c>
      <c r="B320" s="20" t="s">
        <v>254</v>
      </c>
      <c r="C320" s="10" t="s">
        <v>859</v>
      </c>
      <c r="D320" s="32" t="s">
        <v>296</v>
      </c>
      <c r="E320" s="152" t="s">
        <v>659</v>
      </c>
      <c r="F320" s="125">
        <f t="shared" si="56"/>
        <v>9000</v>
      </c>
      <c r="G320" s="125">
        <f t="shared" si="56"/>
        <v>0</v>
      </c>
      <c r="H320" s="125">
        <f t="shared" si="56"/>
        <v>0</v>
      </c>
    </row>
    <row r="321" spans="1:8" ht="24">
      <c r="A321" s="20" t="s">
        <v>265</v>
      </c>
      <c r="B321" s="20" t="s">
        <v>254</v>
      </c>
      <c r="C321" s="10" t="s">
        <v>859</v>
      </c>
      <c r="D321" s="20">
        <v>612</v>
      </c>
      <c r="E321" s="27" t="s">
        <v>545</v>
      </c>
      <c r="F321" s="125">
        <v>9000</v>
      </c>
      <c r="G321" s="125">
        <v>0</v>
      </c>
      <c r="H321" s="125">
        <v>0</v>
      </c>
    </row>
    <row r="322" spans="1:8" ht="96">
      <c r="A322" s="20" t="s">
        <v>265</v>
      </c>
      <c r="B322" s="20" t="s">
        <v>254</v>
      </c>
      <c r="C322" s="10" t="s">
        <v>209</v>
      </c>
      <c r="D322" s="20"/>
      <c r="E322" s="27" t="s">
        <v>165</v>
      </c>
      <c r="F322" s="125">
        <f>F323</f>
        <v>242769.5</v>
      </c>
      <c r="G322" s="125">
        <f>G323</f>
        <v>242769.5</v>
      </c>
      <c r="H322" s="125">
        <f>H323</f>
        <v>0</v>
      </c>
    </row>
    <row r="323" spans="1:8" s="206" customFormat="1" ht="84">
      <c r="A323" s="20" t="s">
        <v>265</v>
      </c>
      <c r="B323" s="20" t="s">
        <v>254</v>
      </c>
      <c r="C323" s="10" t="s">
        <v>466</v>
      </c>
      <c r="D323" s="157"/>
      <c r="E323" s="158" t="s">
        <v>210</v>
      </c>
      <c r="F323" s="125">
        <f t="shared" ref="F323:H324" si="57">F324</f>
        <v>242769.5</v>
      </c>
      <c r="G323" s="125">
        <f t="shared" si="57"/>
        <v>242769.5</v>
      </c>
      <c r="H323" s="125">
        <f t="shared" si="57"/>
        <v>0</v>
      </c>
    </row>
    <row r="324" spans="1:8" s="206" customFormat="1" ht="48">
      <c r="A324" s="20" t="s">
        <v>265</v>
      </c>
      <c r="B324" s="20" t="s">
        <v>254</v>
      </c>
      <c r="C324" s="10" t="s">
        <v>466</v>
      </c>
      <c r="D324" s="32" t="s">
        <v>296</v>
      </c>
      <c r="E324" s="152" t="s">
        <v>659</v>
      </c>
      <c r="F324" s="125">
        <f>F325</f>
        <v>242769.5</v>
      </c>
      <c r="G324" s="125">
        <f t="shared" si="57"/>
        <v>242769.5</v>
      </c>
      <c r="H324" s="125">
        <f t="shared" si="57"/>
        <v>0</v>
      </c>
    </row>
    <row r="325" spans="1:8" s="206" customFormat="1" ht="84">
      <c r="A325" s="20" t="s">
        <v>265</v>
      </c>
      <c r="B325" s="20" t="s">
        <v>254</v>
      </c>
      <c r="C325" s="10" t="s">
        <v>466</v>
      </c>
      <c r="D325" s="20">
        <v>611</v>
      </c>
      <c r="E325" s="27" t="s">
        <v>636</v>
      </c>
      <c r="F325" s="125">
        <v>242769.5</v>
      </c>
      <c r="G325" s="125">
        <v>242769.5</v>
      </c>
      <c r="H325" s="125">
        <v>0</v>
      </c>
    </row>
    <row r="326" spans="1:8" s="206" customFormat="1" ht="72">
      <c r="A326" s="20" t="s">
        <v>265</v>
      </c>
      <c r="B326" s="20" t="s">
        <v>254</v>
      </c>
      <c r="C326" s="10" t="s">
        <v>168</v>
      </c>
      <c r="D326" s="20"/>
      <c r="E326" s="27" t="s">
        <v>737</v>
      </c>
      <c r="F326" s="125">
        <f>F327++F330</f>
        <v>18745.43</v>
      </c>
      <c r="G326" s="125">
        <f>G327++G330</f>
        <v>160</v>
      </c>
      <c r="H326" s="125">
        <f>H327++H330</f>
        <v>5636</v>
      </c>
    </row>
    <row r="327" spans="1:8" ht="48">
      <c r="A327" s="20" t="s">
        <v>265</v>
      </c>
      <c r="B327" s="20" t="s">
        <v>254</v>
      </c>
      <c r="C327" s="10" t="s">
        <v>467</v>
      </c>
      <c r="D327" s="20"/>
      <c r="E327" s="27" t="s">
        <v>167</v>
      </c>
      <c r="F327" s="125">
        <f t="shared" ref="F327:H328" si="58">F328</f>
        <v>18585.43</v>
      </c>
      <c r="G327" s="125">
        <f t="shared" si="58"/>
        <v>0</v>
      </c>
      <c r="H327" s="125">
        <f t="shared" si="58"/>
        <v>5476</v>
      </c>
    </row>
    <row r="328" spans="1:8" ht="48">
      <c r="A328" s="20" t="s">
        <v>265</v>
      </c>
      <c r="B328" s="20" t="s">
        <v>254</v>
      </c>
      <c r="C328" s="10" t="s">
        <v>467</v>
      </c>
      <c r="D328" s="32" t="s">
        <v>296</v>
      </c>
      <c r="E328" s="152" t="s">
        <v>659</v>
      </c>
      <c r="F328" s="125">
        <f t="shared" si="58"/>
        <v>18585.43</v>
      </c>
      <c r="G328" s="125">
        <f t="shared" si="58"/>
        <v>0</v>
      </c>
      <c r="H328" s="125">
        <f t="shared" si="58"/>
        <v>5476</v>
      </c>
    </row>
    <row r="329" spans="1:8" ht="24">
      <c r="A329" s="20" t="s">
        <v>265</v>
      </c>
      <c r="B329" s="20" t="s">
        <v>254</v>
      </c>
      <c r="C329" s="10" t="s">
        <v>467</v>
      </c>
      <c r="D329" s="20">
        <v>612</v>
      </c>
      <c r="E329" s="27" t="s">
        <v>545</v>
      </c>
      <c r="F329" s="125">
        <v>18585.43</v>
      </c>
      <c r="G329" s="125">
        <v>0</v>
      </c>
      <c r="H329" s="125">
        <v>5476</v>
      </c>
    </row>
    <row r="330" spans="1:8" ht="24">
      <c r="A330" s="20" t="s">
        <v>265</v>
      </c>
      <c r="B330" s="20" t="s">
        <v>254</v>
      </c>
      <c r="C330" s="126" t="s">
        <v>729</v>
      </c>
      <c r="D330" s="20"/>
      <c r="E330" s="27" t="s">
        <v>738</v>
      </c>
      <c r="F330" s="125">
        <f t="shared" ref="F330:H331" si="59">F331</f>
        <v>160</v>
      </c>
      <c r="G330" s="125">
        <f t="shared" si="59"/>
        <v>160</v>
      </c>
      <c r="H330" s="125">
        <f t="shared" si="59"/>
        <v>160</v>
      </c>
    </row>
    <row r="331" spans="1:8" ht="48">
      <c r="A331" s="20" t="s">
        <v>265</v>
      </c>
      <c r="B331" s="20" t="s">
        <v>254</v>
      </c>
      <c r="C331" s="126" t="s">
        <v>729</v>
      </c>
      <c r="D331" s="32" t="s">
        <v>296</v>
      </c>
      <c r="E331" s="152" t="s">
        <v>659</v>
      </c>
      <c r="F331" s="125">
        <f t="shared" si="59"/>
        <v>160</v>
      </c>
      <c r="G331" s="125">
        <f t="shared" si="59"/>
        <v>160</v>
      </c>
      <c r="H331" s="125">
        <f t="shared" si="59"/>
        <v>160</v>
      </c>
    </row>
    <row r="332" spans="1:8" ht="24">
      <c r="A332" s="20" t="s">
        <v>265</v>
      </c>
      <c r="B332" s="20" t="s">
        <v>254</v>
      </c>
      <c r="C332" s="126" t="s">
        <v>729</v>
      </c>
      <c r="D332" s="20">
        <v>612</v>
      </c>
      <c r="E332" s="27" t="s">
        <v>545</v>
      </c>
      <c r="F332" s="125">
        <v>160</v>
      </c>
      <c r="G332" s="125">
        <v>160</v>
      </c>
      <c r="H332" s="125">
        <v>160</v>
      </c>
    </row>
    <row r="333" spans="1:8">
      <c r="A333" s="99" t="s">
        <v>265</v>
      </c>
      <c r="B333" s="99" t="s">
        <v>294</v>
      </c>
      <c r="C333" s="98"/>
      <c r="D333" s="99"/>
      <c r="E333" s="118" t="s">
        <v>295</v>
      </c>
      <c r="F333" s="137">
        <f>F334+F385</f>
        <v>702478.78</v>
      </c>
      <c r="G333" s="137">
        <f>G334+G385</f>
        <v>595257.74400000006</v>
      </c>
      <c r="H333" s="137">
        <f>H334+H385</f>
        <v>113841.88800000001</v>
      </c>
    </row>
    <row r="334" spans="1:8" ht="36">
      <c r="A334" s="20" t="s">
        <v>265</v>
      </c>
      <c r="B334" s="20" t="s">
        <v>294</v>
      </c>
      <c r="C334" s="10" t="s">
        <v>138</v>
      </c>
      <c r="D334" s="20"/>
      <c r="E334" s="27" t="s">
        <v>725</v>
      </c>
      <c r="F334" s="125">
        <f>F335</f>
        <v>680560.26</v>
      </c>
      <c r="G334" s="125">
        <f>G335</f>
        <v>595257.74400000006</v>
      </c>
      <c r="H334" s="125">
        <f>H335</f>
        <v>113841.88800000001</v>
      </c>
    </row>
    <row r="335" spans="1:8" ht="24">
      <c r="A335" s="20" t="s">
        <v>265</v>
      </c>
      <c r="B335" s="20" t="s">
        <v>294</v>
      </c>
      <c r="C335" s="10" t="s">
        <v>141</v>
      </c>
      <c r="D335" s="20"/>
      <c r="E335" s="27" t="s">
        <v>169</v>
      </c>
      <c r="F335" s="125">
        <f>F336+F358+F365+F378</f>
        <v>680560.26</v>
      </c>
      <c r="G335" s="125">
        <f>G336+G358+G365+G378</f>
        <v>595257.74400000006</v>
      </c>
      <c r="H335" s="125">
        <f>H336+H358+H365+H378</f>
        <v>113841.88800000001</v>
      </c>
    </row>
    <row r="336" spans="1:8" ht="96">
      <c r="A336" s="20" t="s">
        <v>265</v>
      </c>
      <c r="B336" s="20" t="s">
        <v>294</v>
      </c>
      <c r="C336" s="10" t="s">
        <v>142</v>
      </c>
      <c r="D336" s="20"/>
      <c r="E336" s="27" t="s">
        <v>171</v>
      </c>
      <c r="F336" s="125">
        <f>F337+F340+F343+F355+F349+F352+F346</f>
        <v>621382.72</v>
      </c>
      <c r="G336" s="125">
        <f>G337+G340+G343+G355+G349+G352</f>
        <v>535009.80000000005</v>
      </c>
      <c r="H336" s="125">
        <f>H337+H340+H343+H355+H349+H352</f>
        <v>95820.5</v>
      </c>
    </row>
    <row r="337" spans="1:8" ht="108">
      <c r="A337" s="20" t="s">
        <v>265</v>
      </c>
      <c r="B337" s="20" t="s">
        <v>294</v>
      </c>
      <c r="C337" s="33" t="s">
        <v>470</v>
      </c>
      <c r="D337" s="159"/>
      <c r="E337" s="160" t="s">
        <v>739</v>
      </c>
      <c r="F337" s="125">
        <f t="shared" ref="F337:H338" si="60">F338</f>
        <v>409691.7</v>
      </c>
      <c r="G337" s="125">
        <f t="shared" si="60"/>
        <v>409691.7</v>
      </c>
      <c r="H337" s="125">
        <f t="shared" si="60"/>
        <v>0</v>
      </c>
    </row>
    <row r="338" spans="1:8" ht="48">
      <c r="A338" s="20" t="s">
        <v>265</v>
      </c>
      <c r="B338" s="20" t="s">
        <v>294</v>
      </c>
      <c r="C338" s="33" t="s">
        <v>470</v>
      </c>
      <c r="D338" s="32" t="s">
        <v>296</v>
      </c>
      <c r="E338" s="152" t="s">
        <v>659</v>
      </c>
      <c r="F338" s="125">
        <f t="shared" si="60"/>
        <v>409691.7</v>
      </c>
      <c r="G338" s="125">
        <f t="shared" si="60"/>
        <v>409691.7</v>
      </c>
      <c r="H338" s="125">
        <f t="shared" si="60"/>
        <v>0</v>
      </c>
    </row>
    <row r="339" spans="1:8" ht="84">
      <c r="A339" s="20" t="s">
        <v>265</v>
      </c>
      <c r="B339" s="20" t="s">
        <v>294</v>
      </c>
      <c r="C339" s="33" t="s">
        <v>470</v>
      </c>
      <c r="D339" s="20" t="s">
        <v>398</v>
      </c>
      <c r="E339" s="27" t="s">
        <v>636</v>
      </c>
      <c r="F339" s="125">
        <v>409691.7</v>
      </c>
      <c r="G339" s="125">
        <v>409691.7</v>
      </c>
      <c r="H339" s="125">
        <v>0</v>
      </c>
    </row>
    <row r="340" spans="1:8" ht="36">
      <c r="A340" s="20" t="s">
        <v>265</v>
      </c>
      <c r="B340" s="20" t="s">
        <v>294</v>
      </c>
      <c r="C340" s="10" t="s">
        <v>471</v>
      </c>
      <c r="D340" s="20"/>
      <c r="E340" s="27" t="s">
        <v>546</v>
      </c>
      <c r="F340" s="125">
        <f t="shared" ref="F340:H341" si="61">F341</f>
        <v>91340.5</v>
      </c>
      <c r="G340" s="125">
        <f t="shared" si="61"/>
        <v>87820.5</v>
      </c>
      <c r="H340" s="125">
        <f t="shared" si="61"/>
        <v>87820.5</v>
      </c>
    </row>
    <row r="341" spans="1:8" ht="48">
      <c r="A341" s="20" t="s">
        <v>265</v>
      </c>
      <c r="B341" s="20" t="s">
        <v>294</v>
      </c>
      <c r="C341" s="10" t="s">
        <v>471</v>
      </c>
      <c r="D341" s="29" t="s">
        <v>296</v>
      </c>
      <c r="E341" s="152" t="s">
        <v>659</v>
      </c>
      <c r="F341" s="125">
        <f t="shared" si="61"/>
        <v>91340.5</v>
      </c>
      <c r="G341" s="125">
        <f t="shared" si="61"/>
        <v>87820.5</v>
      </c>
      <c r="H341" s="125">
        <f t="shared" si="61"/>
        <v>87820.5</v>
      </c>
    </row>
    <row r="342" spans="1:8" ht="84">
      <c r="A342" s="20" t="s">
        <v>265</v>
      </c>
      <c r="B342" s="20" t="s">
        <v>294</v>
      </c>
      <c r="C342" s="10" t="s">
        <v>471</v>
      </c>
      <c r="D342" s="20" t="s">
        <v>398</v>
      </c>
      <c r="E342" s="27" t="s">
        <v>636</v>
      </c>
      <c r="F342" s="125">
        <v>91340.5</v>
      </c>
      <c r="G342" s="125">
        <v>87820.5</v>
      </c>
      <c r="H342" s="125">
        <v>87820.5</v>
      </c>
    </row>
    <row r="343" spans="1:8" ht="36">
      <c r="A343" s="20" t="s">
        <v>265</v>
      </c>
      <c r="B343" s="20" t="s">
        <v>294</v>
      </c>
      <c r="C343" s="10" t="s">
        <v>472</v>
      </c>
      <c r="D343" s="20"/>
      <c r="E343" s="161" t="s">
        <v>71</v>
      </c>
      <c r="F343" s="144">
        <f t="shared" ref="F343:H344" si="62">F344</f>
        <v>33243.69</v>
      </c>
      <c r="G343" s="125">
        <f t="shared" si="62"/>
        <v>0</v>
      </c>
      <c r="H343" s="125">
        <f t="shared" si="62"/>
        <v>8000</v>
      </c>
    </row>
    <row r="344" spans="1:8" ht="48">
      <c r="A344" s="20" t="s">
        <v>265</v>
      </c>
      <c r="B344" s="20" t="s">
        <v>294</v>
      </c>
      <c r="C344" s="10" t="s">
        <v>472</v>
      </c>
      <c r="D344" s="32" t="s">
        <v>296</v>
      </c>
      <c r="E344" s="152" t="s">
        <v>659</v>
      </c>
      <c r="F344" s="125">
        <f t="shared" si="62"/>
        <v>33243.69</v>
      </c>
      <c r="G344" s="125">
        <f t="shared" si="62"/>
        <v>0</v>
      </c>
      <c r="H344" s="125">
        <f t="shared" si="62"/>
        <v>8000</v>
      </c>
    </row>
    <row r="345" spans="1:8" s="212" customFormat="1" ht="24">
      <c r="A345" s="20" t="s">
        <v>265</v>
      </c>
      <c r="B345" s="20" t="s">
        <v>294</v>
      </c>
      <c r="C345" s="10" t="s">
        <v>472</v>
      </c>
      <c r="D345" s="20">
        <v>612</v>
      </c>
      <c r="E345" s="27" t="s">
        <v>545</v>
      </c>
      <c r="F345" s="125">
        <v>33243.69</v>
      </c>
      <c r="G345" s="125">
        <v>0</v>
      </c>
      <c r="H345" s="125">
        <v>8000</v>
      </c>
    </row>
    <row r="346" spans="1:8" s="212" customFormat="1" ht="96">
      <c r="A346" s="20" t="s">
        <v>265</v>
      </c>
      <c r="B346" s="20" t="s">
        <v>294</v>
      </c>
      <c r="C346" s="204" t="s">
        <v>852</v>
      </c>
      <c r="D346" s="10"/>
      <c r="E346" s="163" t="s">
        <v>853</v>
      </c>
      <c r="F346" s="125">
        <f t="shared" ref="F346:H347" si="63">F347</f>
        <v>2655.7</v>
      </c>
      <c r="G346" s="125">
        <f t="shared" si="63"/>
        <v>0</v>
      </c>
      <c r="H346" s="125">
        <f t="shared" si="63"/>
        <v>0</v>
      </c>
    </row>
    <row r="347" spans="1:8" s="212" customFormat="1" ht="48">
      <c r="A347" s="20" t="s">
        <v>265</v>
      </c>
      <c r="B347" s="20" t="s">
        <v>294</v>
      </c>
      <c r="C347" s="204" t="s">
        <v>852</v>
      </c>
      <c r="D347" s="32" t="s">
        <v>296</v>
      </c>
      <c r="E347" s="152" t="s">
        <v>659</v>
      </c>
      <c r="F347" s="125">
        <f t="shared" si="63"/>
        <v>2655.7</v>
      </c>
      <c r="G347" s="125">
        <f t="shared" si="63"/>
        <v>0</v>
      </c>
      <c r="H347" s="125">
        <f t="shared" si="63"/>
        <v>0</v>
      </c>
    </row>
    <row r="348" spans="1:8" s="212" customFormat="1" ht="24">
      <c r="A348" s="20" t="s">
        <v>265</v>
      </c>
      <c r="B348" s="20" t="s">
        <v>294</v>
      </c>
      <c r="C348" s="204" t="s">
        <v>852</v>
      </c>
      <c r="D348" s="20">
        <v>612</v>
      </c>
      <c r="E348" s="27" t="s">
        <v>545</v>
      </c>
      <c r="F348" s="125">
        <v>2655.7</v>
      </c>
      <c r="G348" s="125">
        <v>0</v>
      </c>
      <c r="H348" s="125">
        <v>0</v>
      </c>
    </row>
    <row r="349" spans="1:8" s="212" customFormat="1" ht="108">
      <c r="A349" s="20" t="s">
        <v>265</v>
      </c>
      <c r="B349" s="20" t="s">
        <v>294</v>
      </c>
      <c r="C349" s="199" t="s">
        <v>842</v>
      </c>
      <c r="D349" s="20"/>
      <c r="E349" s="27" t="s">
        <v>841</v>
      </c>
      <c r="F349" s="125">
        <f t="shared" ref="F349:H350" si="64">F350</f>
        <v>3822.5</v>
      </c>
      <c r="G349" s="125">
        <f t="shared" si="64"/>
        <v>0</v>
      </c>
      <c r="H349" s="125">
        <f t="shared" si="64"/>
        <v>0</v>
      </c>
    </row>
    <row r="350" spans="1:8" s="212" customFormat="1" ht="48">
      <c r="A350" s="20" t="s">
        <v>265</v>
      </c>
      <c r="B350" s="20" t="s">
        <v>294</v>
      </c>
      <c r="C350" s="199" t="s">
        <v>842</v>
      </c>
      <c r="D350" s="32" t="s">
        <v>296</v>
      </c>
      <c r="E350" s="152" t="s">
        <v>659</v>
      </c>
      <c r="F350" s="125">
        <f t="shared" si="64"/>
        <v>3822.5</v>
      </c>
      <c r="G350" s="125">
        <f t="shared" si="64"/>
        <v>0</v>
      </c>
      <c r="H350" s="125">
        <f t="shared" si="64"/>
        <v>0</v>
      </c>
    </row>
    <row r="351" spans="1:8" s="212" customFormat="1" ht="24">
      <c r="A351" s="20" t="s">
        <v>265</v>
      </c>
      <c r="B351" s="20" t="s">
        <v>294</v>
      </c>
      <c r="C351" s="199" t="s">
        <v>842</v>
      </c>
      <c r="D351" s="20">
        <v>612</v>
      </c>
      <c r="E351" s="27" t="s">
        <v>545</v>
      </c>
      <c r="F351" s="125">
        <v>3822.5</v>
      </c>
      <c r="G351" s="125">
        <v>0</v>
      </c>
      <c r="H351" s="125">
        <v>0</v>
      </c>
    </row>
    <row r="352" spans="1:8" s="212" customFormat="1" ht="96">
      <c r="A352" s="20" t="s">
        <v>265</v>
      </c>
      <c r="B352" s="20" t="s">
        <v>294</v>
      </c>
      <c r="C352" s="10" t="s">
        <v>843</v>
      </c>
      <c r="D352" s="20"/>
      <c r="E352" s="193" t="s">
        <v>844</v>
      </c>
      <c r="F352" s="125">
        <f t="shared" ref="F352:H353" si="65">F353</f>
        <v>43131.03</v>
      </c>
      <c r="G352" s="125">
        <f t="shared" si="65"/>
        <v>0</v>
      </c>
      <c r="H352" s="125">
        <f t="shared" si="65"/>
        <v>0</v>
      </c>
    </row>
    <row r="353" spans="1:8" s="212" customFormat="1" ht="48">
      <c r="A353" s="20" t="s">
        <v>265</v>
      </c>
      <c r="B353" s="20" t="s">
        <v>294</v>
      </c>
      <c r="C353" s="10" t="s">
        <v>843</v>
      </c>
      <c r="D353" s="32" t="s">
        <v>296</v>
      </c>
      <c r="E353" s="152" t="s">
        <v>659</v>
      </c>
      <c r="F353" s="125">
        <f t="shared" si="65"/>
        <v>43131.03</v>
      </c>
      <c r="G353" s="125">
        <f t="shared" si="65"/>
        <v>0</v>
      </c>
      <c r="H353" s="125">
        <f t="shared" si="65"/>
        <v>0</v>
      </c>
    </row>
    <row r="354" spans="1:8" ht="24">
      <c r="A354" s="20" t="s">
        <v>265</v>
      </c>
      <c r="B354" s="20" t="s">
        <v>294</v>
      </c>
      <c r="C354" s="10" t="s">
        <v>843</v>
      </c>
      <c r="D354" s="20">
        <v>612</v>
      </c>
      <c r="E354" s="27" t="s">
        <v>545</v>
      </c>
      <c r="F354" s="125">
        <v>43131.03</v>
      </c>
      <c r="G354" s="125">
        <v>0</v>
      </c>
      <c r="H354" s="125">
        <v>0</v>
      </c>
    </row>
    <row r="355" spans="1:8" ht="72">
      <c r="A355" s="20" t="s">
        <v>265</v>
      </c>
      <c r="B355" s="20" t="s">
        <v>294</v>
      </c>
      <c r="C355" s="10" t="s">
        <v>709</v>
      </c>
      <c r="D355" s="20"/>
      <c r="E355" s="27" t="s">
        <v>708</v>
      </c>
      <c r="F355" s="125">
        <f t="shared" ref="F355:H356" si="66">F356</f>
        <v>37497.599999999999</v>
      </c>
      <c r="G355" s="125">
        <f t="shared" si="66"/>
        <v>37497.599999999999</v>
      </c>
      <c r="H355" s="125">
        <f t="shared" si="66"/>
        <v>0</v>
      </c>
    </row>
    <row r="356" spans="1:8" ht="48">
      <c r="A356" s="20" t="s">
        <v>265</v>
      </c>
      <c r="B356" s="20" t="s">
        <v>294</v>
      </c>
      <c r="C356" s="10" t="s">
        <v>709</v>
      </c>
      <c r="D356" s="32" t="s">
        <v>296</v>
      </c>
      <c r="E356" s="152" t="s">
        <v>659</v>
      </c>
      <c r="F356" s="125">
        <f t="shared" si="66"/>
        <v>37497.599999999999</v>
      </c>
      <c r="G356" s="125">
        <f t="shared" si="66"/>
        <v>37497.599999999999</v>
      </c>
      <c r="H356" s="125">
        <f t="shared" si="66"/>
        <v>0</v>
      </c>
    </row>
    <row r="357" spans="1:8" ht="84">
      <c r="A357" s="20" t="s">
        <v>265</v>
      </c>
      <c r="B357" s="20" t="s">
        <v>294</v>
      </c>
      <c r="C357" s="10" t="s">
        <v>709</v>
      </c>
      <c r="D357" s="20" t="s">
        <v>398</v>
      </c>
      <c r="E357" s="27" t="s">
        <v>636</v>
      </c>
      <c r="F357" s="125">
        <v>37497.599999999999</v>
      </c>
      <c r="G357" s="125">
        <v>37497.599999999999</v>
      </c>
      <c r="H357" s="125">
        <v>0</v>
      </c>
    </row>
    <row r="358" spans="1:8" s="206" customFormat="1" ht="48">
      <c r="A358" s="20" t="s">
        <v>265</v>
      </c>
      <c r="B358" s="20" t="s">
        <v>294</v>
      </c>
      <c r="C358" s="10" t="s">
        <v>425</v>
      </c>
      <c r="D358" s="20"/>
      <c r="E358" s="27" t="s">
        <v>374</v>
      </c>
      <c r="F358" s="125">
        <f>F362+F359</f>
        <v>7042.3510000000006</v>
      </c>
      <c r="G358" s="125">
        <f>G362+G359</f>
        <v>7042.3510000000006</v>
      </c>
      <c r="H358" s="125">
        <f>H362+H359</f>
        <v>4799.5510000000004</v>
      </c>
    </row>
    <row r="359" spans="1:8" s="206" customFormat="1" ht="132">
      <c r="A359" s="20" t="s">
        <v>265</v>
      </c>
      <c r="B359" s="20" t="s">
        <v>294</v>
      </c>
      <c r="C359" s="10" t="s">
        <v>73</v>
      </c>
      <c r="D359" s="20"/>
      <c r="E359" s="27" t="s">
        <v>783</v>
      </c>
      <c r="F359" s="125">
        <f t="shared" ref="F359:H360" si="67">F360</f>
        <v>2242.8000000000002</v>
      </c>
      <c r="G359" s="125">
        <f t="shared" si="67"/>
        <v>2242.8000000000002</v>
      </c>
      <c r="H359" s="125">
        <f t="shared" si="67"/>
        <v>0</v>
      </c>
    </row>
    <row r="360" spans="1:8" s="206" customFormat="1" ht="48">
      <c r="A360" s="20" t="s">
        <v>265</v>
      </c>
      <c r="B360" s="20" t="s">
        <v>294</v>
      </c>
      <c r="C360" s="10" t="s">
        <v>73</v>
      </c>
      <c r="D360" s="29" t="s">
        <v>296</v>
      </c>
      <c r="E360" s="152" t="s">
        <v>659</v>
      </c>
      <c r="F360" s="125">
        <f t="shared" si="67"/>
        <v>2242.8000000000002</v>
      </c>
      <c r="G360" s="125">
        <f t="shared" si="67"/>
        <v>2242.8000000000002</v>
      </c>
      <c r="H360" s="125">
        <f t="shared" si="67"/>
        <v>0</v>
      </c>
    </row>
    <row r="361" spans="1:8" s="206" customFormat="1" ht="72">
      <c r="A361" s="20" t="s">
        <v>265</v>
      </c>
      <c r="B361" s="20" t="s">
        <v>294</v>
      </c>
      <c r="C361" s="10" t="s">
        <v>73</v>
      </c>
      <c r="D361" s="20" t="s">
        <v>398</v>
      </c>
      <c r="E361" s="27" t="s">
        <v>300</v>
      </c>
      <c r="F361" s="125">
        <v>2242.8000000000002</v>
      </c>
      <c r="G361" s="125">
        <v>2242.8000000000002</v>
      </c>
      <c r="H361" s="125">
        <v>0</v>
      </c>
    </row>
    <row r="362" spans="1:8" s="206" customFormat="1" ht="48">
      <c r="A362" s="20" t="s">
        <v>265</v>
      </c>
      <c r="B362" s="20" t="s">
        <v>294</v>
      </c>
      <c r="C362" s="10" t="s">
        <v>426</v>
      </c>
      <c r="D362" s="20"/>
      <c r="E362" s="27" t="s">
        <v>90</v>
      </c>
      <c r="F362" s="125">
        <f t="shared" ref="F362:H363" si="68">F363</f>
        <v>4799.5510000000004</v>
      </c>
      <c r="G362" s="125">
        <f t="shared" si="68"/>
        <v>4799.5510000000004</v>
      </c>
      <c r="H362" s="125">
        <f t="shared" si="68"/>
        <v>4799.5510000000004</v>
      </c>
    </row>
    <row r="363" spans="1:8" s="206" customFormat="1" ht="48">
      <c r="A363" s="20" t="s">
        <v>265</v>
      </c>
      <c r="B363" s="20" t="s">
        <v>294</v>
      </c>
      <c r="C363" s="10" t="s">
        <v>426</v>
      </c>
      <c r="D363" s="32" t="s">
        <v>296</v>
      </c>
      <c r="E363" s="152" t="s">
        <v>659</v>
      </c>
      <c r="F363" s="125">
        <f t="shared" si="68"/>
        <v>4799.5510000000004</v>
      </c>
      <c r="G363" s="125">
        <f t="shared" si="68"/>
        <v>4799.5510000000004</v>
      </c>
      <c r="H363" s="125">
        <f t="shared" si="68"/>
        <v>4799.5510000000004</v>
      </c>
    </row>
    <row r="364" spans="1:8" ht="72">
      <c r="A364" s="20" t="s">
        <v>265</v>
      </c>
      <c r="B364" s="20" t="s">
        <v>294</v>
      </c>
      <c r="C364" s="10" t="s">
        <v>426</v>
      </c>
      <c r="D364" s="20" t="s">
        <v>398</v>
      </c>
      <c r="E364" s="27" t="s">
        <v>300</v>
      </c>
      <c r="F364" s="144">
        <v>4799.5510000000004</v>
      </c>
      <c r="G364" s="144">
        <v>4799.5510000000004</v>
      </c>
      <c r="H364" s="144">
        <v>4799.5510000000004</v>
      </c>
    </row>
    <row r="365" spans="1:8" ht="72">
      <c r="A365" s="20" t="s">
        <v>265</v>
      </c>
      <c r="B365" s="20" t="s">
        <v>294</v>
      </c>
      <c r="C365" s="10" t="s">
        <v>143</v>
      </c>
      <c r="D365" s="20"/>
      <c r="E365" s="27" t="s">
        <v>172</v>
      </c>
      <c r="F365" s="125">
        <f>F369+F366+F372+F375</f>
        <v>51104.036999999997</v>
      </c>
      <c r="G365" s="125">
        <f t="shared" ref="G365:H365" si="69">G369+G366+G372+G375</f>
        <v>52169.737000000001</v>
      </c>
      <c r="H365" s="125">
        <f t="shared" si="69"/>
        <v>13157.236999999999</v>
      </c>
    </row>
    <row r="366" spans="1:8" ht="60">
      <c r="A366" s="20" t="s">
        <v>265</v>
      </c>
      <c r="B366" s="20" t="s">
        <v>294</v>
      </c>
      <c r="C366" s="10" t="s">
        <v>707</v>
      </c>
      <c r="D366" s="20"/>
      <c r="E366" s="27" t="s">
        <v>706</v>
      </c>
      <c r="F366" s="125">
        <f t="shared" ref="F366:H367" si="70">F367</f>
        <v>42222.413999999997</v>
      </c>
      <c r="G366" s="125">
        <f t="shared" si="70"/>
        <v>43288.114000000001</v>
      </c>
      <c r="H366" s="125">
        <f t="shared" si="70"/>
        <v>4275.6139999999996</v>
      </c>
    </row>
    <row r="367" spans="1:8" ht="48">
      <c r="A367" s="20" t="s">
        <v>265</v>
      </c>
      <c r="B367" s="20" t="s">
        <v>294</v>
      </c>
      <c r="C367" s="10" t="s">
        <v>707</v>
      </c>
      <c r="D367" s="32" t="s">
        <v>296</v>
      </c>
      <c r="E367" s="152" t="s">
        <v>659</v>
      </c>
      <c r="F367" s="125">
        <f t="shared" si="70"/>
        <v>42222.413999999997</v>
      </c>
      <c r="G367" s="125">
        <f t="shared" si="70"/>
        <v>43288.114000000001</v>
      </c>
      <c r="H367" s="125">
        <f t="shared" si="70"/>
        <v>4275.6139999999996</v>
      </c>
    </row>
    <row r="368" spans="1:8" ht="72">
      <c r="A368" s="20" t="s">
        <v>265</v>
      </c>
      <c r="B368" s="20" t="s">
        <v>294</v>
      </c>
      <c r="C368" s="10" t="s">
        <v>707</v>
      </c>
      <c r="D368" s="20" t="s">
        <v>398</v>
      </c>
      <c r="E368" s="27" t="s">
        <v>300</v>
      </c>
      <c r="F368" s="144">
        <v>42222.413999999997</v>
      </c>
      <c r="G368" s="144">
        <v>43288.114000000001</v>
      </c>
      <c r="H368" s="144">
        <v>4275.6139999999996</v>
      </c>
    </row>
    <row r="369" spans="1:8" ht="36">
      <c r="A369" s="20" t="s">
        <v>265</v>
      </c>
      <c r="B369" s="20" t="s">
        <v>294</v>
      </c>
      <c r="C369" s="10" t="s">
        <v>474</v>
      </c>
      <c r="D369" s="20"/>
      <c r="E369" s="27" t="s">
        <v>730</v>
      </c>
      <c r="F369" s="125">
        <f t="shared" ref="F369:H370" si="71">F370</f>
        <v>7173.7219999999998</v>
      </c>
      <c r="G369" s="125">
        <f t="shared" si="71"/>
        <v>7173.7219999999998</v>
      </c>
      <c r="H369" s="125">
        <f t="shared" si="71"/>
        <v>7173.7219999999998</v>
      </c>
    </row>
    <row r="370" spans="1:8" ht="48">
      <c r="A370" s="20" t="s">
        <v>265</v>
      </c>
      <c r="B370" s="20" t="s">
        <v>294</v>
      </c>
      <c r="C370" s="10" t="s">
        <v>474</v>
      </c>
      <c r="D370" s="32" t="s">
        <v>296</v>
      </c>
      <c r="E370" s="152" t="s">
        <v>659</v>
      </c>
      <c r="F370" s="125">
        <f t="shared" si="71"/>
        <v>7173.7219999999998</v>
      </c>
      <c r="G370" s="125">
        <f t="shared" si="71"/>
        <v>7173.7219999999998</v>
      </c>
      <c r="H370" s="125">
        <f t="shared" si="71"/>
        <v>7173.7219999999998</v>
      </c>
    </row>
    <row r="371" spans="1:8" ht="72">
      <c r="A371" s="20" t="s">
        <v>265</v>
      </c>
      <c r="B371" s="20" t="s">
        <v>294</v>
      </c>
      <c r="C371" s="10" t="s">
        <v>474</v>
      </c>
      <c r="D371" s="20" t="s">
        <v>398</v>
      </c>
      <c r="E371" s="27" t="s">
        <v>300</v>
      </c>
      <c r="F371" s="125">
        <v>7173.7219999999998</v>
      </c>
      <c r="G371" s="125">
        <v>7173.7219999999998</v>
      </c>
      <c r="H371" s="125">
        <v>7173.7219999999998</v>
      </c>
    </row>
    <row r="372" spans="1:8" ht="48">
      <c r="A372" s="20" t="s">
        <v>265</v>
      </c>
      <c r="B372" s="20" t="s">
        <v>294</v>
      </c>
      <c r="C372" s="10" t="s">
        <v>475</v>
      </c>
      <c r="D372" s="20"/>
      <c r="E372" s="27" t="s">
        <v>731</v>
      </c>
      <c r="F372" s="125">
        <f t="shared" ref="F372:H373" si="72">F373</f>
        <v>596.30999999999995</v>
      </c>
      <c r="G372" s="125">
        <f t="shared" si="72"/>
        <v>596.30999999999995</v>
      </c>
      <c r="H372" s="125">
        <f t="shared" si="72"/>
        <v>596.30999999999995</v>
      </c>
    </row>
    <row r="373" spans="1:8" ht="48">
      <c r="A373" s="20" t="s">
        <v>265</v>
      </c>
      <c r="B373" s="20" t="s">
        <v>294</v>
      </c>
      <c r="C373" s="10" t="s">
        <v>475</v>
      </c>
      <c r="D373" s="32" t="s">
        <v>296</v>
      </c>
      <c r="E373" s="152" t="s">
        <v>659</v>
      </c>
      <c r="F373" s="125">
        <f t="shared" si="72"/>
        <v>596.30999999999995</v>
      </c>
      <c r="G373" s="125">
        <f t="shared" si="72"/>
        <v>596.30999999999995</v>
      </c>
      <c r="H373" s="125">
        <f t="shared" si="72"/>
        <v>596.30999999999995</v>
      </c>
    </row>
    <row r="374" spans="1:8" ht="72">
      <c r="A374" s="20" t="s">
        <v>265</v>
      </c>
      <c r="B374" s="20" t="s">
        <v>294</v>
      </c>
      <c r="C374" s="10" t="s">
        <v>475</v>
      </c>
      <c r="D374" s="20" t="s">
        <v>398</v>
      </c>
      <c r="E374" s="27" t="s">
        <v>300</v>
      </c>
      <c r="F374" s="125">
        <v>596.30999999999995</v>
      </c>
      <c r="G374" s="125">
        <v>596.30999999999995</v>
      </c>
      <c r="H374" s="125">
        <v>596.30999999999995</v>
      </c>
    </row>
    <row r="375" spans="1:8" ht="36">
      <c r="A375" s="20" t="s">
        <v>265</v>
      </c>
      <c r="B375" s="20" t="s">
        <v>294</v>
      </c>
      <c r="C375" s="10" t="s">
        <v>845</v>
      </c>
      <c r="D375" s="20"/>
      <c r="E375" s="27" t="s">
        <v>834</v>
      </c>
      <c r="F375" s="125">
        <f t="shared" ref="F375:H376" si="73">F376</f>
        <v>1111.5909999999999</v>
      </c>
      <c r="G375" s="125">
        <f t="shared" si="73"/>
        <v>1111.5909999999999</v>
      </c>
      <c r="H375" s="125">
        <f t="shared" si="73"/>
        <v>1111.5909999999999</v>
      </c>
    </row>
    <row r="376" spans="1:8" ht="48">
      <c r="A376" s="20" t="s">
        <v>265</v>
      </c>
      <c r="B376" s="20" t="s">
        <v>294</v>
      </c>
      <c r="C376" s="10" t="s">
        <v>845</v>
      </c>
      <c r="D376" s="32" t="s">
        <v>296</v>
      </c>
      <c r="E376" s="152" t="s">
        <v>659</v>
      </c>
      <c r="F376" s="125">
        <f t="shared" si="73"/>
        <v>1111.5909999999999</v>
      </c>
      <c r="G376" s="125">
        <f t="shared" si="73"/>
        <v>1111.5909999999999</v>
      </c>
      <c r="H376" s="125">
        <f t="shared" si="73"/>
        <v>1111.5909999999999</v>
      </c>
    </row>
    <row r="377" spans="1:8" ht="72">
      <c r="A377" s="20" t="s">
        <v>265</v>
      </c>
      <c r="B377" s="20" t="s">
        <v>294</v>
      </c>
      <c r="C377" s="10" t="s">
        <v>845</v>
      </c>
      <c r="D377" s="20" t="s">
        <v>398</v>
      </c>
      <c r="E377" s="27" t="s">
        <v>300</v>
      </c>
      <c r="F377" s="125">
        <v>1111.5909999999999</v>
      </c>
      <c r="G377" s="125">
        <v>1111.5909999999999</v>
      </c>
      <c r="H377" s="125">
        <v>1111.5909999999999</v>
      </c>
    </row>
    <row r="378" spans="1:8" ht="60">
      <c r="A378" s="20" t="s">
        <v>265</v>
      </c>
      <c r="B378" s="20" t="s">
        <v>294</v>
      </c>
      <c r="C378" s="10" t="s">
        <v>733</v>
      </c>
      <c r="D378" s="20"/>
      <c r="E378" s="27" t="s">
        <v>784</v>
      </c>
      <c r="F378" s="125">
        <f>F382+F379</f>
        <v>1031.152</v>
      </c>
      <c r="G378" s="125">
        <f>G382+G379</f>
        <v>1035.856</v>
      </c>
      <c r="H378" s="125">
        <f>H382+H379</f>
        <v>64.599999999999994</v>
      </c>
    </row>
    <row r="379" spans="1:8" ht="36">
      <c r="A379" s="20" t="s">
        <v>265</v>
      </c>
      <c r="B379" s="20" t="s">
        <v>294</v>
      </c>
      <c r="C379" s="10" t="s">
        <v>787</v>
      </c>
      <c r="D379" s="20"/>
      <c r="E379" s="27" t="s">
        <v>676</v>
      </c>
      <c r="F379" s="143">
        <f t="shared" ref="F379:H380" si="74">F380</f>
        <v>932.2</v>
      </c>
      <c r="G379" s="143">
        <f t="shared" si="74"/>
        <v>932.2</v>
      </c>
      <c r="H379" s="143">
        <f t="shared" si="74"/>
        <v>0</v>
      </c>
    </row>
    <row r="380" spans="1:8" ht="48">
      <c r="A380" s="20" t="s">
        <v>265</v>
      </c>
      <c r="B380" s="20" t="s">
        <v>294</v>
      </c>
      <c r="C380" s="10" t="s">
        <v>787</v>
      </c>
      <c r="D380" s="32" t="s">
        <v>296</v>
      </c>
      <c r="E380" s="152" t="s">
        <v>659</v>
      </c>
      <c r="F380" s="143">
        <f t="shared" si="74"/>
        <v>932.2</v>
      </c>
      <c r="G380" s="143">
        <f t="shared" si="74"/>
        <v>932.2</v>
      </c>
      <c r="H380" s="143">
        <f t="shared" si="74"/>
        <v>0</v>
      </c>
    </row>
    <row r="381" spans="1:8" ht="24">
      <c r="A381" s="20" t="s">
        <v>265</v>
      </c>
      <c r="B381" s="20" t="s">
        <v>294</v>
      </c>
      <c r="C381" s="10" t="s">
        <v>787</v>
      </c>
      <c r="D381" s="20">
        <v>612</v>
      </c>
      <c r="E381" s="27" t="s">
        <v>545</v>
      </c>
      <c r="F381" s="143">
        <v>932.2</v>
      </c>
      <c r="G381" s="143">
        <v>932.2</v>
      </c>
      <c r="H381" s="143">
        <v>0</v>
      </c>
    </row>
    <row r="382" spans="1:8" ht="60">
      <c r="A382" s="20" t="s">
        <v>265</v>
      </c>
      <c r="B382" s="20" t="s">
        <v>294</v>
      </c>
      <c r="C382" s="10" t="s">
        <v>732</v>
      </c>
      <c r="D382" s="20"/>
      <c r="E382" s="27" t="s">
        <v>666</v>
      </c>
      <c r="F382" s="125">
        <f t="shared" ref="F382:H383" si="75">F383</f>
        <v>98.951999999999998</v>
      </c>
      <c r="G382" s="125">
        <f t="shared" si="75"/>
        <v>103.65600000000001</v>
      </c>
      <c r="H382" s="125">
        <f t="shared" si="75"/>
        <v>64.599999999999994</v>
      </c>
    </row>
    <row r="383" spans="1:8" ht="48">
      <c r="A383" s="20" t="s">
        <v>265</v>
      </c>
      <c r="B383" s="20" t="s">
        <v>294</v>
      </c>
      <c r="C383" s="10" t="s">
        <v>732</v>
      </c>
      <c r="D383" s="32" t="s">
        <v>296</v>
      </c>
      <c r="E383" s="152" t="s">
        <v>659</v>
      </c>
      <c r="F383" s="125">
        <f t="shared" si="75"/>
        <v>98.951999999999998</v>
      </c>
      <c r="G383" s="125">
        <f t="shared" si="75"/>
        <v>103.65600000000001</v>
      </c>
      <c r="H383" s="125">
        <f t="shared" si="75"/>
        <v>64.599999999999994</v>
      </c>
    </row>
    <row r="384" spans="1:8" ht="24">
      <c r="A384" s="20" t="s">
        <v>265</v>
      </c>
      <c r="B384" s="20" t="s">
        <v>294</v>
      </c>
      <c r="C384" s="10" t="s">
        <v>732</v>
      </c>
      <c r="D384" s="20">
        <v>612</v>
      </c>
      <c r="E384" s="27" t="s">
        <v>545</v>
      </c>
      <c r="F384" s="144">
        <v>98.951999999999998</v>
      </c>
      <c r="G384" s="144">
        <v>103.65600000000001</v>
      </c>
      <c r="H384" s="144">
        <v>64.599999999999994</v>
      </c>
    </row>
    <row r="385" spans="1:8" ht="48">
      <c r="A385" s="20" t="s">
        <v>265</v>
      </c>
      <c r="B385" s="20" t="s">
        <v>294</v>
      </c>
      <c r="C385" s="10" t="s">
        <v>399</v>
      </c>
      <c r="D385" s="20"/>
      <c r="E385" s="27" t="s">
        <v>711</v>
      </c>
      <c r="F385" s="125">
        <f t="shared" ref="F385:H386" si="76">F386</f>
        <v>21918.52</v>
      </c>
      <c r="G385" s="125">
        <f t="shared" si="76"/>
        <v>0</v>
      </c>
      <c r="H385" s="125">
        <f t="shared" si="76"/>
        <v>0</v>
      </c>
    </row>
    <row r="386" spans="1:8" ht="60">
      <c r="A386" s="20" t="s">
        <v>265</v>
      </c>
      <c r="B386" s="20" t="s">
        <v>294</v>
      </c>
      <c r="C386" s="10" t="s">
        <v>835</v>
      </c>
      <c r="D386" s="20"/>
      <c r="E386" s="27" t="s">
        <v>836</v>
      </c>
      <c r="F386" s="125">
        <f t="shared" si="76"/>
        <v>21918.52</v>
      </c>
      <c r="G386" s="125">
        <f t="shared" si="76"/>
        <v>0</v>
      </c>
      <c r="H386" s="125">
        <f t="shared" si="76"/>
        <v>0</v>
      </c>
    </row>
    <row r="387" spans="1:8" ht="60">
      <c r="A387" s="20" t="s">
        <v>265</v>
      </c>
      <c r="B387" s="20" t="s">
        <v>294</v>
      </c>
      <c r="C387" s="10" t="s">
        <v>837</v>
      </c>
      <c r="D387" s="20"/>
      <c r="E387" s="27" t="s">
        <v>838</v>
      </c>
      <c r="F387" s="125">
        <f>F388+F391+F394</f>
        <v>21918.52</v>
      </c>
      <c r="G387" s="125">
        <f>G388+G391+G394</f>
        <v>0</v>
      </c>
      <c r="H387" s="125">
        <f>H388+H391+H394</f>
        <v>0</v>
      </c>
    </row>
    <row r="388" spans="1:8" ht="36">
      <c r="A388" s="20" t="s">
        <v>265</v>
      </c>
      <c r="B388" s="20" t="s">
        <v>294</v>
      </c>
      <c r="C388" s="10" t="s">
        <v>868</v>
      </c>
      <c r="D388" s="20"/>
      <c r="E388" s="27" t="s">
        <v>867</v>
      </c>
      <c r="F388" s="125">
        <f t="shared" ref="F388:H395" si="77">F389</f>
        <v>6867.92</v>
      </c>
      <c r="G388" s="125">
        <f t="shared" si="77"/>
        <v>0</v>
      </c>
      <c r="H388" s="125">
        <f t="shared" si="77"/>
        <v>0</v>
      </c>
    </row>
    <row r="389" spans="1:8" ht="48">
      <c r="A389" s="20" t="s">
        <v>265</v>
      </c>
      <c r="B389" s="20" t="s">
        <v>294</v>
      </c>
      <c r="C389" s="10" t="s">
        <v>868</v>
      </c>
      <c r="D389" s="32" t="s">
        <v>296</v>
      </c>
      <c r="E389" s="152" t="s">
        <v>659</v>
      </c>
      <c r="F389" s="125">
        <f t="shared" si="77"/>
        <v>6867.92</v>
      </c>
      <c r="G389" s="125">
        <f t="shared" si="77"/>
        <v>0</v>
      </c>
      <c r="H389" s="125">
        <f t="shared" si="77"/>
        <v>0</v>
      </c>
    </row>
    <row r="390" spans="1:8" ht="24">
      <c r="A390" s="20" t="s">
        <v>265</v>
      </c>
      <c r="B390" s="20" t="s">
        <v>294</v>
      </c>
      <c r="C390" s="10" t="s">
        <v>868</v>
      </c>
      <c r="D390" s="20">
        <v>612</v>
      </c>
      <c r="E390" s="27" t="s">
        <v>545</v>
      </c>
      <c r="F390" s="125">
        <v>6867.92</v>
      </c>
      <c r="G390" s="125">
        <v>0</v>
      </c>
      <c r="H390" s="125">
        <v>0</v>
      </c>
    </row>
    <row r="391" spans="1:8" ht="60">
      <c r="A391" s="20" t="s">
        <v>265</v>
      </c>
      <c r="B391" s="20" t="s">
        <v>294</v>
      </c>
      <c r="C391" s="10" t="s">
        <v>870</v>
      </c>
      <c r="D391" s="20"/>
      <c r="E391" s="5" t="s">
        <v>869</v>
      </c>
      <c r="F391" s="125">
        <f>F392</f>
        <v>1250</v>
      </c>
      <c r="G391" s="125">
        <f>G392</f>
        <v>0</v>
      </c>
      <c r="H391" s="125">
        <f>H392</f>
        <v>0</v>
      </c>
    </row>
    <row r="392" spans="1:8" ht="48">
      <c r="A392" s="20" t="s">
        <v>265</v>
      </c>
      <c r="B392" s="20" t="s">
        <v>294</v>
      </c>
      <c r="C392" s="10" t="s">
        <v>870</v>
      </c>
      <c r="D392" s="32" t="s">
        <v>296</v>
      </c>
      <c r="E392" s="152" t="s">
        <v>659</v>
      </c>
      <c r="F392" s="125">
        <f t="shared" si="77"/>
        <v>1250</v>
      </c>
      <c r="G392" s="125">
        <f t="shared" si="77"/>
        <v>0</v>
      </c>
      <c r="H392" s="125">
        <f t="shared" si="77"/>
        <v>0</v>
      </c>
    </row>
    <row r="393" spans="1:8" ht="24">
      <c r="A393" s="20" t="s">
        <v>265</v>
      </c>
      <c r="B393" s="20" t="s">
        <v>294</v>
      </c>
      <c r="C393" s="10" t="s">
        <v>870</v>
      </c>
      <c r="D393" s="20">
        <v>612</v>
      </c>
      <c r="E393" s="27" t="s">
        <v>545</v>
      </c>
      <c r="F393" s="125">
        <v>1250</v>
      </c>
      <c r="G393" s="125">
        <v>0</v>
      </c>
      <c r="H393" s="125">
        <v>0</v>
      </c>
    </row>
    <row r="394" spans="1:8" ht="72">
      <c r="A394" s="20" t="s">
        <v>265</v>
      </c>
      <c r="B394" s="20" t="s">
        <v>294</v>
      </c>
      <c r="C394" s="10" t="s">
        <v>840</v>
      </c>
      <c r="D394" s="112"/>
      <c r="E394" s="163" t="s">
        <v>839</v>
      </c>
      <c r="F394" s="125">
        <f t="shared" si="77"/>
        <v>13800.6</v>
      </c>
      <c r="G394" s="125">
        <f t="shared" si="77"/>
        <v>0</v>
      </c>
      <c r="H394" s="125">
        <f t="shared" si="77"/>
        <v>0</v>
      </c>
    </row>
    <row r="395" spans="1:8" ht="48">
      <c r="A395" s="20" t="s">
        <v>265</v>
      </c>
      <c r="B395" s="20" t="s">
        <v>294</v>
      </c>
      <c r="C395" s="10" t="s">
        <v>840</v>
      </c>
      <c r="D395" s="32" t="s">
        <v>296</v>
      </c>
      <c r="E395" s="152" t="s">
        <v>659</v>
      </c>
      <c r="F395" s="125">
        <f t="shared" si="77"/>
        <v>13800.6</v>
      </c>
      <c r="G395" s="125">
        <f t="shared" si="77"/>
        <v>0</v>
      </c>
      <c r="H395" s="125">
        <f t="shared" si="77"/>
        <v>0</v>
      </c>
    </row>
    <row r="396" spans="1:8" ht="24">
      <c r="A396" s="20" t="s">
        <v>265</v>
      </c>
      <c r="B396" s="20" t="s">
        <v>294</v>
      </c>
      <c r="C396" s="10" t="s">
        <v>840</v>
      </c>
      <c r="D396" s="20">
        <v>612</v>
      </c>
      <c r="E396" s="27" t="s">
        <v>545</v>
      </c>
      <c r="F396" s="125">
        <v>13800.6</v>
      </c>
      <c r="G396" s="125">
        <v>0</v>
      </c>
      <c r="H396" s="125">
        <v>0</v>
      </c>
    </row>
    <row r="397" spans="1:8" ht="24">
      <c r="A397" s="98" t="s">
        <v>265</v>
      </c>
      <c r="B397" s="98" t="s">
        <v>320</v>
      </c>
      <c r="C397" s="98"/>
      <c r="D397" s="99"/>
      <c r="E397" s="118" t="s">
        <v>348</v>
      </c>
      <c r="F397" s="137">
        <f>F398+F417</f>
        <v>133267.79699999999</v>
      </c>
      <c r="G397" s="137">
        <f t="shared" ref="G397:H397" si="78">G398+G417</f>
        <v>133172.79699999999</v>
      </c>
      <c r="H397" s="137">
        <f t="shared" si="78"/>
        <v>106802.69700000001</v>
      </c>
    </row>
    <row r="398" spans="1:8" ht="36">
      <c r="A398" s="10" t="s">
        <v>265</v>
      </c>
      <c r="B398" s="10" t="s">
        <v>320</v>
      </c>
      <c r="C398" s="10" t="s">
        <v>138</v>
      </c>
      <c r="D398" s="20"/>
      <c r="E398" s="27" t="s">
        <v>725</v>
      </c>
      <c r="F398" s="125">
        <f t="shared" ref="F398:H398" si="79">F399</f>
        <v>92346.061000000002</v>
      </c>
      <c r="G398" s="125">
        <f t="shared" si="79"/>
        <v>92251.061000000002</v>
      </c>
      <c r="H398" s="125">
        <f t="shared" si="79"/>
        <v>76028.797000000006</v>
      </c>
    </row>
    <row r="399" spans="1:8" ht="24">
      <c r="A399" s="10" t="s">
        <v>265</v>
      </c>
      <c r="B399" s="10" t="s">
        <v>320</v>
      </c>
      <c r="C399" s="10" t="s">
        <v>144</v>
      </c>
      <c r="D399" s="20"/>
      <c r="E399" s="27" t="s">
        <v>174</v>
      </c>
      <c r="F399" s="125">
        <f>F400+F413</f>
        <v>92346.061000000002</v>
      </c>
      <c r="G399" s="125">
        <f>G400+G413</f>
        <v>92251.061000000002</v>
      </c>
      <c r="H399" s="125">
        <f>H400+H413</f>
        <v>76028.797000000006</v>
      </c>
    </row>
    <row r="400" spans="1:8" ht="72">
      <c r="A400" s="10" t="s">
        <v>265</v>
      </c>
      <c r="B400" s="10" t="s">
        <v>320</v>
      </c>
      <c r="C400" s="10" t="s">
        <v>145</v>
      </c>
      <c r="D400" s="20"/>
      <c r="E400" s="27" t="s">
        <v>151</v>
      </c>
      <c r="F400" s="125">
        <f>F401+F407+F410+F404</f>
        <v>91647.793999999994</v>
      </c>
      <c r="G400" s="125">
        <f>G401+G407+G410+G404</f>
        <v>91552.793999999994</v>
      </c>
      <c r="H400" s="125">
        <f>H401+H407+H410+H404</f>
        <v>75330.53</v>
      </c>
    </row>
    <row r="401" spans="1:8" ht="36">
      <c r="A401" s="10" t="s">
        <v>265</v>
      </c>
      <c r="B401" s="10" t="s">
        <v>320</v>
      </c>
      <c r="C401" s="10" t="s">
        <v>481</v>
      </c>
      <c r="D401" s="20"/>
      <c r="E401" s="27" t="s">
        <v>552</v>
      </c>
      <c r="F401" s="125">
        <f t="shared" ref="F401:H402" si="80">F402</f>
        <v>75166.668000000005</v>
      </c>
      <c r="G401" s="125">
        <f t="shared" si="80"/>
        <v>75166.668000000005</v>
      </c>
      <c r="H401" s="125">
        <f t="shared" si="80"/>
        <v>75330.53</v>
      </c>
    </row>
    <row r="402" spans="1:8" ht="48">
      <c r="A402" s="10" t="s">
        <v>265</v>
      </c>
      <c r="B402" s="10" t="s">
        <v>320</v>
      </c>
      <c r="C402" s="10" t="s">
        <v>481</v>
      </c>
      <c r="D402" s="32" t="s">
        <v>296</v>
      </c>
      <c r="E402" s="152" t="s">
        <v>659</v>
      </c>
      <c r="F402" s="125">
        <f t="shared" si="80"/>
        <v>75166.668000000005</v>
      </c>
      <c r="G402" s="125">
        <f t="shared" si="80"/>
        <v>75166.668000000005</v>
      </c>
      <c r="H402" s="125">
        <f t="shared" si="80"/>
        <v>75330.53</v>
      </c>
    </row>
    <row r="403" spans="1:8" ht="84">
      <c r="A403" s="10" t="s">
        <v>265</v>
      </c>
      <c r="B403" s="10" t="s">
        <v>320</v>
      </c>
      <c r="C403" s="10" t="s">
        <v>481</v>
      </c>
      <c r="D403" s="20" t="s">
        <v>398</v>
      </c>
      <c r="E403" s="27" t="s">
        <v>636</v>
      </c>
      <c r="F403" s="125">
        <v>75166.668000000005</v>
      </c>
      <c r="G403" s="125">
        <v>75166.668000000005</v>
      </c>
      <c r="H403" s="125">
        <v>75330.53</v>
      </c>
    </row>
    <row r="404" spans="1:8" ht="48">
      <c r="A404" s="10" t="s">
        <v>265</v>
      </c>
      <c r="B404" s="10" t="s">
        <v>320</v>
      </c>
      <c r="C404" s="10" t="s">
        <v>482</v>
      </c>
      <c r="D404" s="20"/>
      <c r="E404" s="27" t="s">
        <v>381</v>
      </c>
      <c r="F404" s="125">
        <f t="shared" ref="F404:H405" si="81">F405</f>
        <v>95</v>
      </c>
      <c r="G404" s="125">
        <f t="shared" si="81"/>
        <v>0</v>
      </c>
      <c r="H404" s="125">
        <f t="shared" si="81"/>
        <v>0</v>
      </c>
    </row>
    <row r="405" spans="1:8" ht="48">
      <c r="A405" s="10" t="s">
        <v>265</v>
      </c>
      <c r="B405" s="10" t="s">
        <v>320</v>
      </c>
      <c r="C405" s="10" t="s">
        <v>482</v>
      </c>
      <c r="D405" s="32" t="s">
        <v>296</v>
      </c>
      <c r="E405" s="152" t="s">
        <v>659</v>
      </c>
      <c r="F405" s="125">
        <f t="shared" si="81"/>
        <v>95</v>
      </c>
      <c r="G405" s="125">
        <f t="shared" si="81"/>
        <v>0</v>
      </c>
      <c r="H405" s="125">
        <f t="shared" si="81"/>
        <v>0</v>
      </c>
    </row>
    <row r="406" spans="1:8" ht="24">
      <c r="A406" s="10" t="s">
        <v>265</v>
      </c>
      <c r="B406" s="10" t="s">
        <v>320</v>
      </c>
      <c r="C406" s="10" t="s">
        <v>482</v>
      </c>
      <c r="D406" s="20">
        <v>612</v>
      </c>
      <c r="E406" s="27" t="s">
        <v>545</v>
      </c>
      <c r="F406" s="125">
        <v>95</v>
      </c>
      <c r="G406" s="125">
        <v>0</v>
      </c>
      <c r="H406" s="125">
        <v>0</v>
      </c>
    </row>
    <row r="407" spans="1:8" ht="48">
      <c r="A407" s="10" t="s">
        <v>265</v>
      </c>
      <c r="B407" s="10" t="s">
        <v>320</v>
      </c>
      <c r="C407" s="10" t="s">
        <v>211</v>
      </c>
      <c r="D407" s="20"/>
      <c r="E407" s="27" t="s">
        <v>360</v>
      </c>
      <c r="F407" s="125">
        <f t="shared" ref="F407:H408" si="82">F408</f>
        <v>16222.263999999999</v>
      </c>
      <c r="G407" s="125">
        <f t="shared" si="82"/>
        <v>16222.263999999999</v>
      </c>
      <c r="H407" s="125">
        <f t="shared" si="82"/>
        <v>0</v>
      </c>
    </row>
    <row r="408" spans="1:8" ht="48">
      <c r="A408" s="10" t="s">
        <v>265</v>
      </c>
      <c r="B408" s="10" t="s">
        <v>320</v>
      </c>
      <c r="C408" s="10" t="s">
        <v>211</v>
      </c>
      <c r="D408" s="29" t="s">
        <v>296</v>
      </c>
      <c r="E408" s="152" t="s">
        <v>659</v>
      </c>
      <c r="F408" s="125">
        <f t="shared" si="82"/>
        <v>16222.263999999999</v>
      </c>
      <c r="G408" s="125">
        <f t="shared" si="82"/>
        <v>16222.263999999999</v>
      </c>
      <c r="H408" s="125">
        <f t="shared" si="82"/>
        <v>0</v>
      </c>
    </row>
    <row r="409" spans="1:8" ht="84">
      <c r="A409" s="10" t="s">
        <v>265</v>
      </c>
      <c r="B409" s="10" t="s">
        <v>320</v>
      </c>
      <c r="C409" s="10" t="s">
        <v>211</v>
      </c>
      <c r="D409" s="20" t="s">
        <v>398</v>
      </c>
      <c r="E409" s="27" t="s">
        <v>636</v>
      </c>
      <c r="F409" s="125">
        <v>16222.263999999999</v>
      </c>
      <c r="G409" s="125">
        <v>16222.263999999999</v>
      </c>
      <c r="H409" s="125">
        <v>0</v>
      </c>
    </row>
    <row r="410" spans="1:8" ht="72">
      <c r="A410" s="10" t="s">
        <v>265</v>
      </c>
      <c r="B410" s="10" t="s">
        <v>320</v>
      </c>
      <c r="C410" s="10" t="s">
        <v>212</v>
      </c>
      <c r="D410" s="20"/>
      <c r="E410" s="27" t="s">
        <v>361</v>
      </c>
      <c r="F410" s="125">
        <f t="shared" ref="F410:H411" si="83">F411</f>
        <v>163.86199999999999</v>
      </c>
      <c r="G410" s="125">
        <f t="shared" si="83"/>
        <v>163.86199999999999</v>
      </c>
      <c r="H410" s="125">
        <f t="shared" si="83"/>
        <v>0</v>
      </c>
    </row>
    <row r="411" spans="1:8" ht="48">
      <c r="A411" s="10" t="s">
        <v>265</v>
      </c>
      <c r="B411" s="10" t="s">
        <v>320</v>
      </c>
      <c r="C411" s="10" t="s">
        <v>212</v>
      </c>
      <c r="D411" s="29" t="s">
        <v>296</v>
      </c>
      <c r="E411" s="152" t="s">
        <v>659</v>
      </c>
      <c r="F411" s="125">
        <f t="shared" si="83"/>
        <v>163.86199999999999</v>
      </c>
      <c r="G411" s="125">
        <f t="shared" si="83"/>
        <v>163.86199999999999</v>
      </c>
      <c r="H411" s="125">
        <f t="shared" si="83"/>
        <v>0</v>
      </c>
    </row>
    <row r="412" spans="1:8" ht="84">
      <c r="A412" s="10" t="s">
        <v>265</v>
      </c>
      <c r="B412" s="10" t="s">
        <v>320</v>
      </c>
      <c r="C412" s="10" t="s">
        <v>212</v>
      </c>
      <c r="D412" s="20" t="s">
        <v>398</v>
      </c>
      <c r="E412" s="27" t="s">
        <v>636</v>
      </c>
      <c r="F412" s="125">
        <v>163.86199999999999</v>
      </c>
      <c r="G412" s="125">
        <v>163.86199999999999</v>
      </c>
      <c r="H412" s="125">
        <v>0</v>
      </c>
    </row>
    <row r="413" spans="1:8" ht="48">
      <c r="A413" s="10" t="s">
        <v>265</v>
      </c>
      <c r="B413" s="10" t="s">
        <v>320</v>
      </c>
      <c r="C413" s="10" t="s">
        <v>522</v>
      </c>
      <c r="D413" s="20"/>
      <c r="E413" s="161" t="s">
        <v>175</v>
      </c>
      <c r="F413" s="125">
        <f>F414</f>
        <v>698.26700000000005</v>
      </c>
      <c r="G413" s="125">
        <f t="shared" ref="G413:H415" si="84">G414</f>
        <v>698.26700000000005</v>
      </c>
      <c r="H413" s="125">
        <f t="shared" si="84"/>
        <v>698.26700000000005</v>
      </c>
    </row>
    <row r="414" spans="1:8" ht="60">
      <c r="A414" s="10" t="s">
        <v>265</v>
      </c>
      <c r="B414" s="10" t="s">
        <v>320</v>
      </c>
      <c r="C414" s="10" t="s">
        <v>483</v>
      </c>
      <c r="D414" s="20"/>
      <c r="E414" s="161" t="s">
        <v>734</v>
      </c>
      <c r="F414" s="125">
        <f>F415</f>
        <v>698.26700000000005</v>
      </c>
      <c r="G414" s="125">
        <f t="shared" si="84"/>
        <v>698.26700000000005</v>
      </c>
      <c r="H414" s="125">
        <f t="shared" si="84"/>
        <v>698.26700000000005</v>
      </c>
    </row>
    <row r="415" spans="1:8" ht="48">
      <c r="A415" s="10" t="s">
        <v>265</v>
      </c>
      <c r="B415" s="10" t="s">
        <v>320</v>
      </c>
      <c r="C415" s="10" t="s">
        <v>483</v>
      </c>
      <c r="D415" s="32" t="s">
        <v>296</v>
      </c>
      <c r="E415" s="152" t="s">
        <v>659</v>
      </c>
      <c r="F415" s="125">
        <f>F416</f>
        <v>698.26700000000005</v>
      </c>
      <c r="G415" s="125">
        <f t="shared" si="84"/>
        <v>698.26700000000005</v>
      </c>
      <c r="H415" s="125">
        <f t="shared" si="84"/>
        <v>698.26700000000005</v>
      </c>
    </row>
    <row r="416" spans="1:8" ht="84">
      <c r="A416" s="10" t="s">
        <v>265</v>
      </c>
      <c r="B416" s="10" t="s">
        <v>320</v>
      </c>
      <c r="C416" s="10" t="s">
        <v>483</v>
      </c>
      <c r="D416" s="20" t="s">
        <v>398</v>
      </c>
      <c r="E416" s="27" t="s">
        <v>636</v>
      </c>
      <c r="F416" s="125">
        <v>698.26700000000005</v>
      </c>
      <c r="G416" s="125">
        <v>698.26700000000005</v>
      </c>
      <c r="H416" s="125">
        <v>698.26700000000005</v>
      </c>
    </row>
    <row r="417" spans="1:8" s="201" customFormat="1" ht="48">
      <c r="A417" s="20" t="s">
        <v>265</v>
      </c>
      <c r="B417" s="10" t="s">
        <v>320</v>
      </c>
      <c r="C417" s="10" t="s">
        <v>133</v>
      </c>
      <c r="D417" s="20"/>
      <c r="E417" s="27" t="s">
        <v>849</v>
      </c>
      <c r="F417" s="125">
        <f t="shared" ref="F417:H418" si="85">F418</f>
        <v>40921.735999999997</v>
      </c>
      <c r="G417" s="125">
        <f t="shared" si="85"/>
        <v>40921.735999999997</v>
      </c>
      <c r="H417" s="125">
        <f t="shared" si="85"/>
        <v>30773.9</v>
      </c>
    </row>
    <row r="418" spans="1:8" s="201" customFormat="1" ht="36">
      <c r="A418" s="20" t="s">
        <v>265</v>
      </c>
      <c r="B418" s="10" t="s">
        <v>320</v>
      </c>
      <c r="C418" s="10" t="s">
        <v>134</v>
      </c>
      <c r="D418" s="20"/>
      <c r="E418" s="27" t="s">
        <v>344</v>
      </c>
      <c r="F418" s="125">
        <f>F419</f>
        <v>40921.735999999997</v>
      </c>
      <c r="G418" s="125">
        <f t="shared" si="85"/>
        <v>40921.735999999997</v>
      </c>
      <c r="H418" s="125">
        <f t="shared" si="85"/>
        <v>30773.9</v>
      </c>
    </row>
    <row r="419" spans="1:8" s="201" customFormat="1" ht="48">
      <c r="A419" s="20" t="s">
        <v>265</v>
      </c>
      <c r="B419" s="10" t="s">
        <v>320</v>
      </c>
      <c r="C419" s="10" t="s">
        <v>38</v>
      </c>
      <c r="D419" s="20"/>
      <c r="E419" s="27" t="s">
        <v>345</v>
      </c>
      <c r="F419" s="125">
        <f>F420+F424+F428</f>
        <v>40921.735999999997</v>
      </c>
      <c r="G419" s="125">
        <f>G420+G424+G428</f>
        <v>40921.735999999997</v>
      </c>
      <c r="H419" s="125">
        <f>H420+H424+H428</f>
        <v>30773.9</v>
      </c>
    </row>
    <row r="420" spans="1:8" s="201" customFormat="1" ht="36">
      <c r="A420" s="20" t="s">
        <v>265</v>
      </c>
      <c r="B420" s="10" t="s">
        <v>320</v>
      </c>
      <c r="C420" s="10" t="s">
        <v>484</v>
      </c>
      <c r="D420" s="20"/>
      <c r="E420" s="27" t="s">
        <v>764</v>
      </c>
      <c r="F420" s="125">
        <f>F421</f>
        <v>30671.397000000001</v>
      </c>
      <c r="G420" s="125">
        <f>G421</f>
        <v>30671.397000000001</v>
      </c>
      <c r="H420" s="125">
        <f>H421</f>
        <v>30773.9</v>
      </c>
    </row>
    <row r="421" spans="1:8" s="201" customFormat="1" ht="48">
      <c r="A421" s="20" t="s">
        <v>265</v>
      </c>
      <c r="B421" s="10" t="s">
        <v>320</v>
      </c>
      <c r="C421" s="10" t="s">
        <v>484</v>
      </c>
      <c r="D421" s="32" t="s">
        <v>296</v>
      </c>
      <c r="E421" s="152" t="s">
        <v>659</v>
      </c>
      <c r="F421" s="125">
        <f>F422+F423</f>
        <v>30671.397000000001</v>
      </c>
      <c r="G421" s="125">
        <f>G422+G423</f>
        <v>30671.397000000001</v>
      </c>
      <c r="H421" s="125">
        <f>H422+H423</f>
        <v>30773.9</v>
      </c>
    </row>
    <row r="422" spans="1:8" s="201" customFormat="1" ht="84">
      <c r="A422" s="20" t="s">
        <v>265</v>
      </c>
      <c r="B422" s="10" t="s">
        <v>320</v>
      </c>
      <c r="C422" s="10" t="s">
        <v>484</v>
      </c>
      <c r="D422" s="20" t="s">
        <v>299</v>
      </c>
      <c r="E422" s="27" t="s">
        <v>636</v>
      </c>
      <c r="F422" s="125">
        <v>17046.865000000002</v>
      </c>
      <c r="G422" s="125">
        <v>17046.865000000002</v>
      </c>
      <c r="H422" s="125">
        <v>17099.048999999999</v>
      </c>
    </row>
    <row r="423" spans="1:8" s="201" customFormat="1" ht="84">
      <c r="A423" s="20" t="s">
        <v>265</v>
      </c>
      <c r="B423" s="10" t="s">
        <v>320</v>
      </c>
      <c r="C423" s="10" t="s">
        <v>484</v>
      </c>
      <c r="D423" s="20" t="s">
        <v>301</v>
      </c>
      <c r="E423" s="27" t="s">
        <v>635</v>
      </c>
      <c r="F423" s="125">
        <v>13624.531999999999</v>
      </c>
      <c r="G423" s="125">
        <v>13624.531999999999</v>
      </c>
      <c r="H423" s="125">
        <v>13674.851000000001</v>
      </c>
    </row>
    <row r="424" spans="1:8" s="201" customFormat="1" ht="48">
      <c r="A424" s="20" t="s">
        <v>265</v>
      </c>
      <c r="B424" s="10" t="s">
        <v>320</v>
      </c>
      <c r="C424" s="10" t="s">
        <v>359</v>
      </c>
      <c r="D424" s="20"/>
      <c r="E424" s="27" t="s">
        <v>360</v>
      </c>
      <c r="F424" s="125">
        <f>F425</f>
        <v>10147.835999999999</v>
      </c>
      <c r="G424" s="125">
        <f>G425</f>
        <v>10147.835999999999</v>
      </c>
      <c r="H424" s="125">
        <f>H425</f>
        <v>0</v>
      </c>
    </row>
    <row r="425" spans="1:8" s="201" customFormat="1" ht="48">
      <c r="A425" s="20" t="s">
        <v>265</v>
      </c>
      <c r="B425" s="10" t="s">
        <v>320</v>
      </c>
      <c r="C425" s="10" t="s">
        <v>359</v>
      </c>
      <c r="D425" s="29" t="s">
        <v>296</v>
      </c>
      <c r="E425" s="152" t="s">
        <v>659</v>
      </c>
      <c r="F425" s="125">
        <f>F426+F427</f>
        <v>10147.835999999999</v>
      </c>
      <c r="G425" s="125">
        <f>G426+G427</f>
        <v>10147.835999999999</v>
      </c>
      <c r="H425" s="125">
        <f>H426+H427</f>
        <v>0</v>
      </c>
    </row>
    <row r="426" spans="1:8" s="201" customFormat="1" ht="84">
      <c r="A426" s="20" t="s">
        <v>265</v>
      </c>
      <c r="B426" s="10" t="s">
        <v>320</v>
      </c>
      <c r="C426" s="10" t="s">
        <v>359</v>
      </c>
      <c r="D426" s="20" t="s">
        <v>299</v>
      </c>
      <c r="E426" s="27" t="s">
        <v>636</v>
      </c>
      <c r="F426" s="125">
        <v>5166.1710000000003</v>
      </c>
      <c r="G426" s="125">
        <v>5166.1710000000003</v>
      </c>
      <c r="H426" s="125">
        <v>0</v>
      </c>
    </row>
    <row r="427" spans="1:8" s="201" customFormat="1" ht="84">
      <c r="A427" s="20" t="s">
        <v>265</v>
      </c>
      <c r="B427" s="10" t="s">
        <v>320</v>
      </c>
      <c r="C427" s="10" t="s">
        <v>359</v>
      </c>
      <c r="D427" s="20" t="s">
        <v>301</v>
      </c>
      <c r="E427" s="27" t="s">
        <v>635</v>
      </c>
      <c r="F427" s="125">
        <v>4981.665</v>
      </c>
      <c r="G427" s="125">
        <v>4981.665</v>
      </c>
      <c r="H427" s="125">
        <v>0</v>
      </c>
    </row>
    <row r="428" spans="1:8" s="201" customFormat="1" ht="72">
      <c r="A428" s="20" t="s">
        <v>265</v>
      </c>
      <c r="B428" s="10" t="s">
        <v>320</v>
      </c>
      <c r="C428" s="10" t="s">
        <v>362</v>
      </c>
      <c r="D428" s="20"/>
      <c r="E428" s="27" t="s">
        <v>361</v>
      </c>
      <c r="F428" s="125">
        <f>F429</f>
        <v>102.503</v>
      </c>
      <c r="G428" s="125">
        <f>G429</f>
        <v>102.503</v>
      </c>
      <c r="H428" s="125">
        <f>H429</f>
        <v>0</v>
      </c>
    </row>
    <row r="429" spans="1:8" s="201" customFormat="1" ht="48">
      <c r="A429" s="20" t="s">
        <v>265</v>
      </c>
      <c r="B429" s="10" t="s">
        <v>320</v>
      </c>
      <c r="C429" s="10" t="s">
        <v>362</v>
      </c>
      <c r="D429" s="29" t="s">
        <v>296</v>
      </c>
      <c r="E429" s="152" t="s">
        <v>659</v>
      </c>
      <c r="F429" s="125">
        <f>F430+F431</f>
        <v>102.503</v>
      </c>
      <c r="G429" s="125">
        <f>G430+G431</f>
        <v>102.503</v>
      </c>
      <c r="H429" s="125">
        <f>H430+H431</f>
        <v>0</v>
      </c>
    </row>
    <row r="430" spans="1:8" s="201" customFormat="1" ht="84">
      <c r="A430" s="20" t="s">
        <v>265</v>
      </c>
      <c r="B430" s="10" t="s">
        <v>320</v>
      </c>
      <c r="C430" s="10" t="s">
        <v>362</v>
      </c>
      <c r="D430" s="20" t="s">
        <v>299</v>
      </c>
      <c r="E430" s="27" t="s">
        <v>636</v>
      </c>
      <c r="F430" s="125">
        <v>52.183999999999997</v>
      </c>
      <c r="G430" s="125">
        <v>52.183999999999997</v>
      </c>
      <c r="H430" s="125">
        <v>0</v>
      </c>
    </row>
    <row r="431" spans="1:8" s="201" customFormat="1" ht="72">
      <c r="A431" s="20" t="s">
        <v>265</v>
      </c>
      <c r="B431" s="10" t="s">
        <v>320</v>
      </c>
      <c r="C431" s="10" t="s">
        <v>362</v>
      </c>
      <c r="D431" s="20" t="s">
        <v>301</v>
      </c>
      <c r="E431" s="27" t="s">
        <v>302</v>
      </c>
      <c r="F431" s="125">
        <v>50.319000000000003</v>
      </c>
      <c r="G431" s="125">
        <v>50.319000000000003</v>
      </c>
      <c r="H431" s="125">
        <v>0</v>
      </c>
    </row>
    <row r="432" spans="1:8" ht="36">
      <c r="A432" s="99" t="s">
        <v>265</v>
      </c>
      <c r="B432" s="99" t="s">
        <v>26</v>
      </c>
      <c r="C432" s="98"/>
      <c r="D432" s="99"/>
      <c r="E432" s="118" t="s">
        <v>358</v>
      </c>
      <c r="F432" s="137">
        <f>F433+F439+F446</f>
        <v>505.22200000000004</v>
      </c>
      <c r="G432" s="137">
        <f>G433+G439+G446</f>
        <v>505.22200000000004</v>
      </c>
      <c r="H432" s="137">
        <f>H433+H439+H446</f>
        <v>505.22200000000004</v>
      </c>
    </row>
    <row r="433" spans="1:8" ht="36">
      <c r="A433" s="20" t="s">
        <v>265</v>
      </c>
      <c r="B433" s="20" t="s">
        <v>26</v>
      </c>
      <c r="C433" s="10" t="s">
        <v>138</v>
      </c>
      <c r="D433" s="20"/>
      <c r="E433" s="27" t="s">
        <v>735</v>
      </c>
      <c r="F433" s="125">
        <f>F434</f>
        <v>200</v>
      </c>
      <c r="G433" s="125">
        <f>G434</f>
        <v>200</v>
      </c>
      <c r="H433" s="125">
        <f>H434</f>
        <v>200</v>
      </c>
    </row>
    <row r="434" spans="1:8" ht="48">
      <c r="A434" s="20" t="s">
        <v>265</v>
      </c>
      <c r="B434" s="20" t="s">
        <v>26</v>
      </c>
      <c r="C434" s="10" t="s">
        <v>146</v>
      </c>
      <c r="D434" s="29"/>
      <c r="E434" s="27" t="s">
        <v>314</v>
      </c>
      <c r="F434" s="125">
        <f>F436</f>
        <v>200</v>
      </c>
      <c r="G434" s="125">
        <f>G436</f>
        <v>200</v>
      </c>
      <c r="H434" s="125">
        <f>H436</f>
        <v>200</v>
      </c>
    </row>
    <row r="435" spans="1:8" ht="48">
      <c r="A435" s="20" t="s">
        <v>265</v>
      </c>
      <c r="B435" s="20" t="s">
        <v>26</v>
      </c>
      <c r="C435" s="10" t="s">
        <v>147</v>
      </c>
      <c r="D435" s="29"/>
      <c r="E435" s="27" t="s">
        <v>769</v>
      </c>
      <c r="F435" s="125">
        <f>F436</f>
        <v>200</v>
      </c>
      <c r="G435" s="125">
        <f t="shared" ref="G435:H437" si="86">G436</f>
        <v>200</v>
      </c>
      <c r="H435" s="125">
        <f t="shared" si="86"/>
        <v>200</v>
      </c>
    </row>
    <row r="436" spans="1:8" ht="36">
      <c r="A436" s="20" t="s">
        <v>265</v>
      </c>
      <c r="B436" s="20" t="s">
        <v>26</v>
      </c>
      <c r="C436" s="10" t="s">
        <v>492</v>
      </c>
      <c r="D436" s="30"/>
      <c r="E436" s="156" t="s">
        <v>114</v>
      </c>
      <c r="F436" s="125">
        <f>F437</f>
        <v>200</v>
      </c>
      <c r="G436" s="125">
        <f t="shared" si="86"/>
        <v>200</v>
      </c>
      <c r="H436" s="125">
        <f t="shared" si="86"/>
        <v>200</v>
      </c>
    </row>
    <row r="437" spans="1:8" ht="48">
      <c r="A437" s="20" t="s">
        <v>265</v>
      </c>
      <c r="B437" s="20" t="s">
        <v>26</v>
      </c>
      <c r="C437" s="10" t="s">
        <v>492</v>
      </c>
      <c r="D437" s="32" t="s">
        <v>296</v>
      </c>
      <c r="E437" s="152" t="s">
        <v>659</v>
      </c>
      <c r="F437" s="125">
        <f>F438</f>
        <v>200</v>
      </c>
      <c r="G437" s="125">
        <f t="shared" si="86"/>
        <v>200</v>
      </c>
      <c r="H437" s="125">
        <f t="shared" si="86"/>
        <v>200</v>
      </c>
    </row>
    <row r="438" spans="1:8" ht="84">
      <c r="A438" s="20" t="s">
        <v>265</v>
      </c>
      <c r="B438" s="20" t="s">
        <v>26</v>
      </c>
      <c r="C438" s="10" t="s">
        <v>492</v>
      </c>
      <c r="D438" s="20" t="s">
        <v>299</v>
      </c>
      <c r="E438" s="27" t="s">
        <v>636</v>
      </c>
      <c r="F438" s="125">
        <v>200</v>
      </c>
      <c r="G438" s="125">
        <v>200</v>
      </c>
      <c r="H438" s="125">
        <v>200</v>
      </c>
    </row>
    <row r="439" spans="1:8" ht="48">
      <c r="A439" s="20" t="s">
        <v>265</v>
      </c>
      <c r="B439" s="20" t="s">
        <v>26</v>
      </c>
      <c r="C439" s="10" t="s">
        <v>133</v>
      </c>
      <c r="D439" s="20"/>
      <c r="E439" s="27" t="s">
        <v>849</v>
      </c>
      <c r="F439" s="125">
        <f>F440</f>
        <v>73.47</v>
      </c>
      <c r="G439" s="125">
        <f>G440</f>
        <v>73.47</v>
      </c>
      <c r="H439" s="125">
        <f>H440</f>
        <v>73.47</v>
      </c>
    </row>
    <row r="440" spans="1:8" ht="36">
      <c r="A440" s="20" t="s">
        <v>265</v>
      </c>
      <c r="B440" s="20" t="s">
        <v>26</v>
      </c>
      <c r="C440" s="10" t="s">
        <v>134</v>
      </c>
      <c r="D440" s="20"/>
      <c r="E440" s="27" t="s">
        <v>344</v>
      </c>
      <c r="F440" s="125">
        <f>F442</f>
        <v>73.47</v>
      </c>
      <c r="G440" s="125">
        <f>G442</f>
        <v>73.47</v>
      </c>
      <c r="H440" s="125">
        <f>H442</f>
        <v>73.47</v>
      </c>
    </row>
    <row r="441" spans="1:8" ht="48">
      <c r="A441" s="20" t="s">
        <v>265</v>
      </c>
      <c r="B441" s="20" t="s">
        <v>26</v>
      </c>
      <c r="C441" s="10" t="s">
        <v>38</v>
      </c>
      <c r="D441" s="20"/>
      <c r="E441" s="27" t="s">
        <v>315</v>
      </c>
      <c r="F441" s="125">
        <f t="shared" ref="F441:H442" si="87">F442</f>
        <v>73.47</v>
      </c>
      <c r="G441" s="125">
        <f t="shared" si="87"/>
        <v>73.47</v>
      </c>
      <c r="H441" s="125">
        <f t="shared" si="87"/>
        <v>73.47</v>
      </c>
    </row>
    <row r="442" spans="1:8" ht="36">
      <c r="A442" s="20" t="s">
        <v>265</v>
      </c>
      <c r="B442" s="20" t="s">
        <v>26</v>
      </c>
      <c r="C442" s="10" t="s">
        <v>485</v>
      </c>
      <c r="D442" s="30"/>
      <c r="E442" s="27" t="s">
        <v>358</v>
      </c>
      <c r="F442" s="125">
        <f t="shared" si="87"/>
        <v>73.47</v>
      </c>
      <c r="G442" s="125">
        <f t="shared" si="87"/>
        <v>73.47</v>
      </c>
      <c r="H442" s="125">
        <f t="shared" si="87"/>
        <v>73.47</v>
      </c>
    </row>
    <row r="443" spans="1:8" ht="48">
      <c r="A443" s="20" t="s">
        <v>265</v>
      </c>
      <c r="B443" s="20" t="s">
        <v>26</v>
      </c>
      <c r="C443" s="10" t="s">
        <v>485</v>
      </c>
      <c r="D443" s="32" t="s">
        <v>296</v>
      </c>
      <c r="E443" s="152" t="s">
        <v>659</v>
      </c>
      <c r="F443" s="125">
        <f>F444+F445</f>
        <v>73.47</v>
      </c>
      <c r="G443" s="125">
        <f>G444+G445</f>
        <v>73.47</v>
      </c>
      <c r="H443" s="125">
        <f>H444+H445</f>
        <v>73.47</v>
      </c>
    </row>
    <row r="444" spans="1:8" ht="84">
      <c r="A444" s="20" t="s">
        <v>265</v>
      </c>
      <c r="B444" s="20" t="s">
        <v>26</v>
      </c>
      <c r="C444" s="10" t="s">
        <v>485</v>
      </c>
      <c r="D444" s="20" t="s">
        <v>299</v>
      </c>
      <c r="E444" s="27" t="s">
        <v>636</v>
      </c>
      <c r="F444" s="125">
        <v>18.940000000000001</v>
      </c>
      <c r="G444" s="125">
        <v>18.940000000000001</v>
      </c>
      <c r="H444" s="125">
        <v>18.940000000000001</v>
      </c>
    </row>
    <row r="445" spans="1:8" ht="84">
      <c r="A445" s="20" t="s">
        <v>265</v>
      </c>
      <c r="B445" s="20" t="s">
        <v>26</v>
      </c>
      <c r="C445" s="10" t="s">
        <v>485</v>
      </c>
      <c r="D445" s="20" t="s">
        <v>301</v>
      </c>
      <c r="E445" s="27" t="s">
        <v>635</v>
      </c>
      <c r="F445" s="125">
        <v>54.53</v>
      </c>
      <c r="G445" s="125">
        <v>54.53</v>
      </c>
      <c r="H445" s="125">
        <v>54.53</v>
      </c>
    </row>
    <row r="446" spans="1:8" ht="24">
      <c r="A446" s="20" t="s">
        <v>265</v>
      </c>
      <c r="B446" s="20" t="s">
        <v>26</v>
      </c>
      <c r="C446" s="10" t="s">
        <v>130</v>
      </c>
      <c r="D446" s="10"/>
      <c r="E446" s="27" t="s">
        <v>67</v>
      </c>
      <c r="F446" s="125">
        <f t="shared" ref="F446:H447" si="88">F447</f>
        <v>231.75200000000001</v>
      </c>
      <c r="G446" s="125">
        <f t="shared" si="88"/>
        <v>231.75200000000001</v>
      </c>
      <c r="H446" s="125">
        <f t="shared" si="88"/>
        <v>231.75200000000001</v>
      </c>
    </row>
    <row r="447" spans="1:8" ht="48">
      <c r="A447" s="20" t="s">
        <v>265</v>
      </c>
      <c r="B447" s="20" t="s">
        <v>26</v>
      </c>
      <c r="C447" s="10" t="s">
        <v>400</v>
      </c>
      <c r="D447" s="10"/>
      <c r="E447" s="27" t="s">
        <v>401</v>
      </c>
      <c r="F447" s="125">
        <f t="shared" si="88"/>
        <v>231.75200000000001</v>
      </c>
      <c r="G447" s="125">
        <f t="shared" si="88"/>
        <v>231.75200000000001</v>
      </c>
      <c r="H447" s="125">
        <f t="shared" si="88"/>
        <v>231.75200000000001</v>
      </c>
    </row>
    <row r="448" spans="1:8" ht="36">
      <c r="A448" s="20" t="s">
        <v>265</v>
      </c>
      <c r="B448" s="20" t="s">
        <v>26</v>
      </c>
      <c r="C448" s="126" t="s">
        <v>820</v>
      </c>
      <c r="D448" s="112"/>
      <c r="E448" s="27" t="s">
        <v>358</v>
      </c>
      <c r="F448" s="125">
        <f>F449+F451</f>
        <v>231.75200000000001</v>
      </c>
      <c r="G448" s="125">
        <f>G449+G451</f>
        <v>231.75200000000001</v>
      </c>
      <c r="H448" s="125">
        <f>H449+H451</f>
        <v>231.75200000000001</v>
      </c>
    </row>
    <row r="449" spans="1:8" s="221" customFormat="1" ht="96">
      <c r="A449" s="20" t="s">
        <v>265</v>
      </c>
      <c r="B449" s="20" t="s">
        <v>26</v>
      </c>
      <c r="C449" s="126" t="s">
        <v>820</v>
      </c>
      <c r="D449" s="29" t="s">
        <v>558</v>
      </c>
      <c r="E449" s="152" t="s">
        <v>559</v>
      </c>
      <c r="F449" s="125">
        <f>F450</f>
        <v>83.632000000000005</v>
      </c>
      <c r="G449" s="125">
        <f>G450</f>
        <v>83.632000000000005</v>
      </c>
      <c r="H449" s="125">
        <f>H450</f>
        <v>83.632000000000005</v>
      </c>
    </row>
    <row r="450" spans="1:8" s="221" customFormat="1" ht="36">
      <c r="A450" s="20" t="s">
        <v>265</v>
      </c>
      <c r="B450" s="20" t="s">
        <v>26</v>
      </c>
      <c r="C450" s="126" t="s">
        <v>820</v>
      </c>
      <c r="D450" s="30">
        <v>112</v>
      </c>
      <c r="E450" s="156" t="s">
        <v>562</v>
      </c>
      <c r="F450" s="125">
        <v>83.632000000000005</v>
      </c>
      <c r="G450" s="125">
        <v>83.632000000000005</v>
      </c>
      <c r="H450" s="125">
        <v>83.632000000000005</v>
      </c>
    </row>
    <row r="451" spans="1:8" ht="36">
      <c r="A451" s="20" t="s">
        <v>265</v>
      </c>
      <c r="B451" s="20" t="s">
        <v>26</v>
      </c>
      <c r="C451" s="126" t="s">
        <v>820</v>
      </c>
      <c r="D451" s="29" t="s">
        <v>256</v>
      </c>
      <c r="E451" s="152" t="s">
        <v>703</v>
      </c>
      <c r="F451" s="125">
        <f t="shared" ref="F451:H451" si="89">F452</f>
        <v>148.12</v>
      </c>
      <c r="G451" s="125">
        <f t="shared" si="89"/>
        <v>148.12</v>
      </c>
      <c r="H451" s="125">
        <f t="shared" si="89"/>
        <v>148.12</v>
      </c>
    </row>
    <row r="452" spans="1:8" ht="24">
      <c r="A452" s="20" t="s">
        <v>265</v>
      </c>
      <c r="B452" s="20" t="s">
        <v>26</v>
      </c>
      <c r="C452" s="126" t="s">
        <v>820</v>
      </c>
      <c r="D452" s="20" t="s">
        <v>258</v>
      </c>
      <c r="E452" s="27" t="s">
        <v>658</v>
      </c>
      <c r="F452" s="125">
        <v>148.12</v>
      </c>
      <c r="G452" s="125">
        <v>148.12</v>
      </c>
      <c r="H452" s="125">
        <v>148.12</v>
      </c>
    </row>
    <row r="453" spans="1:8">
      <c r="A453" s="99" t="s">
        <v>265</v>
      </c>
      <c r="B453" s="99" t="s">
        <v>265</v>
      </c>
      <c r="C453" s="98"/>
      <c r="D453" s="99"/>
      <c r="E453" s="99" t="s">
        <v>310</v>
      </c>
      <c r="F453" s="137">
        <f>F460+F454</f>
        <v>7529.9800000000005</v>
      </c>
      <c r="G453" s="137">
        <f t="shared" ref="G453:H453" si="90">G460</f>
        <v>5162.5520000000006</v>
      </c>
      <c r="H453" s="137">
        <f t="shared" si="90"/>
        <v>5162.5520000000006</v>
      </c>
    </row>
    <row r="454" spans="1:8" s="221" customFormat="1" ht="36">
      <c r="A454" s="20" t="s">
        <v>265</v>
      </c>
      <c r="B454" s="20" t="s">
        <v>265</v>
      </c>
      <c r="C454" s="10" t="s">
        <v>138</v>
      </c>
      <c r="D454" s="20"/>
      <c r="E454" s="27" t="s">
        <v>725</v>
      </c>
      <c r="F454" s="125">
        <f t="shared" ref="F454:H455" si="91">F455</f>
        <v>2367.4279999999999</v>
      </c>
      <c r="G454" s="125">
        <f t="shared" si="91"/>
        <v>0</v>
      </c>
      <c r="H454" s="125">
        <f t="shared" si="91"/>
        <v>0</v>
      </c>
    </row>
    <row r="455" spans="1:8" s="221" customFormat="1" ht="36">
      <c r="A455" s="20" t="s">
        <v>265</v>
      </c>
      <c r="B455" s="20" t="s">
        <v>265</v>
      </c>
      <c r="C455" s="10" t="s">
        <v>393</v>
      </c>
      <c r="D455" s="20"/>
      <c r="E455" s="27" t="s">
        <v>785</v>
      </c>
      <c r="F455" s="125">
        <f>F456</f>
        <v>2367.4279999999999</v>
      </c>
      <c r="G455" s="125">
        <f t="shared" si="91"/>
        <v>0</v>
      </c>
      <c r="H455" s="125">
        <f t="shared" si="91"/>
        <v>0</v>
      </c>
    </row>
    <row r="456" spans="1:8" s="221" customFormat="1" ht="60">
      <c r="A456" s="20" t="s">
        <v>265</v>
      </c>
      <c r="B456" s="20" t="s">
        <v>265</v>
      </c>
      <c r="C456" s="10" t="s">
        <v>726</v>
      </c>
      <c r="D456" s="20"/>
      <c r="E456" s="27" t="s">
        <v>727</v>
      </c>
      <c r="F456" s="125">
        <f t="shared" ref="F456:H458" si="92">F457</f>
        <v>2367.4279999999999</v>
      </c>
      <c r="G456" s="125">
        <f>G457</f>
        <v>0</v>
      </c>
      <c r="H456" s="125">
        <f>H457</f>
        <v>0</v>
      </c>
    </row>
    <row r="457" spans="1:8" s="221" customFormat="1" ht="48">
      <c r="A457" s="20" t="s">
        <v>265</v>
      </c>
      <c r="B457" s="20" t="s">
        <v>265</v>
      </c>
      <c r="C457" s="10" t="s">
        <v>728</v>
      </c>
      <c r="D457" s="20"/>
      <c r="E457" s="27" t="s">
        <v>765</v>
      </c>
      <c r="F457" s="125">
        <f t="shared" si="92"/>
        <v>2367.4279999999999</v>
      </c>
      <c r="G457" s="125">
        <f t="shared" si="92"/>
        <v>0</v>
      </c>
      <c r="H457" s="125">
        <f t="shared" si="92"/>
        <v>0</v>
      </c>
    </row>
    <row r="458" spans="1:8" s="221" customFormat="1" ht="48">
      <c r="A458" s="20" t="s">
        <v>265</v>
      </c>
      <c r="B458" s="20" t="s">
        <v>265</v>
      </c>
      <c r="C458" s="10" t="s">
        <v>728</v>
      </c>
      <c r="D458" s="32" t="s">
        <v>296</v>
      </c>
      <c r="E458" s="152" t="s">
        <v>659</v>
      </c>
      <c r="F458" s="125">
        <f t="shared" si="92"/>
        <v>2367.4279999999999</v>
      </c>
      <c r="G458" s="125">
        <f t="shared" si="92"/>
        <v>0</v>
      </c>
      <c r="H458" s="125">
        <f t="shared" si="92"/>
        <v>0</v>
      </c>
    </row>
    <row r="459" spans="1:8" s="221" customFormat="1" ht="84">
      <c r="A459" s="20" t="s">
        <v>265</v>
      </c>
      <c r="B459" s="20" t="s">
        <v>265</v>
      </c>
      <c r="C459" s="10" t="s">
        <v>728</v>
      </c>
      <c r="D459" s="20" t="s">
        <v>299</v>
      </c>
      <c r="E459" s="27" t="s">
        <v>636</v>
      </c>
      <c r="F459" s="125">
        <v>2367.4279999999999</v>
      </c>
      <c r="G459" s="125">
        <v>0</v>
      </c>
      <c r="H459" s="125">
        <v>0</v>
      </c>
    </row>
    <row r="460" spans="1:8" ht="24">
      <c r="A460" s="10" t="s">
        <v>265</v>
      </c>
      <c r="B460" s="10" t="s">
        <v>265</v>
      </c>
      <c r="C460" s="10" t="s">
        <v>411</v>
      </c>
      <c r="D460" s="10"/>
      <c r="E460" s="27" t="s">
        <v>720</v>
      </c>
      <c r="F460" s="125">
        <f t="shared" ref="F460:H461" si="93">F461</f>
        <v>5162.5520000000006</v>
      </c>
      <c r="G460" s="125">
        <f t="shared" si="93"/>
        <v>5162.5520000000006</v>
      </c>
      <c r="H460" s="125">
        <f t="shared" si="93"/>
        <v>5162.5520000000006</v>
      </c>
    </row>
    <row r="461" spans="1:8" ht="36">
      <c r="A461" s="10" t="s">
        <v>265</v>
      </c>
      <c r="B461" s="10" t="s">
        <v>265</v>
      </c>
      <c r="C461" s="10" t="s">
        <v>539</v>
      </c>
      <c r="D461" s="10"/>
      <c r="E461" s="27" t="s">
        <v>721</v>
      </c>
      <c r="F461" s="125">
        <f t="shared" si="93"/>
        <v>5162.5520000000006</v>
      </c>
      <c r="G461" s="125">
        <f t="shared" si="93"/>
        <v>5162.5520000000006</v>
      </c>
      <c r="H461" s="125">
        <f t="shared" si="93"/>
        <v>5162.5520000000006</v>
      </c>
    </row>
    <row r="462" spans="1:8" ht="120">
      <c r="A462" s="10" t="s">
        <v>265</v>
      </c>
      <c r="B462" s="10" t="s">
        <v>265</v>
      </c>
      <c r="C462" s="10" t="s">
        <v>540</v>
      </c>
      <c r="D462" s="10"/>
      <c r="E462" s="27" t="s">
        <v>780</v>
      </c>
      <c r="F462" s="125">
        <f>F463+F470+F466</f>
        <v>5162.5520000000006</v>
      </c>
      <c r="G462" s="125">
        <f>G463+G470+G466</f>
        <v>5162.5520000000006</v>
      </c>
      <c r="H462" s="125">
        <f>H463+H470+H466</f>
        <v>5162.5520000000006</v>
      </c>
    </row>
    <row r="463" spans="1:8" ht="36">
      <c r="A463" s="10" t="s">
        <v>265</v>
      </c>
      <c r="B463" s="10" t="s">
        <v>265</v>
      </c>
      <c r="C463" s="10" t="s">
        <v>494</v>
      </c>
      <c r="D463" s="10"/>
      <c r="E463" s="27" t="s">
        <v>722</v>
      </c>
      <c r="F463" s="125">
        <f t="shared" ref="F463:H464" si="94">F464</f>
        <v>705.33199999999999</v>
      </c>
      <c r="G463" s="125">
        <f t="shared" si="94"/>
        <v>705.33199999999999</v>
      </c>
      <c r="H463" s="125">
        <f t="shared" si="94"/>
        <v>705.33199999999999</v>
      </c>
    </row>
    <row r="464" spans="1:8" ht="36">
      <c r="A464" s="10" t="s">
        <v>265</v>
      </c>
      <c r="B464" s="10" t="s">
        <v>265</v>
      </c>
      <c r="C464" s="10" t="s">
        <v>494</v>
      </c>
      <c r="D464" s="29" t="s">
        <v>256</v>
      </c>
      <c r="E464" s="152" t="s">
        <v>703</v>
      </c>
      <c r="F464" s="125">
        <f t="shared" si="94"/>
        <v>705.33199999999999</v>
      </c>
      <c r="G464" s="125">
        <f t="shared" si="94"/>
        <v>705.33199999999999</v>
      </c>
      <c r="H464" s="125">
        <f t="shared" si="94"/>
        <v>705.33199999999999</v>
      </c>
    </row>
    <row r="465" spans="1:9" ht="24">
      <c r="A465" s="10" t="s">
        <v>265</v>
      </c>
      <c r="B465" s="10" t="s">
        <v>265</v>
      </c>
      <c r="C465" s="10" t="s">
        <v>494</v>
      </c>
      <c r="D465" s="20" t="s">
        <v>258</v>
      </c>
      <c r="E465" s="27" t="s">
        <v>658</v>
      </c>
      <c r="F465" s="125">
        <v>705.33199999999999</v>
      </c>
      <c r="G465" s="125">
        <v>705.33199999999999</v>
      </c>
      <c r="H465" s="125">
        <v>705.33199999999999</v>
      </c>
    </row>
    <row r="466" spans="1:9" ht="48">
      <c r="A466" s="10" t="s">
        <v>265</v>
      </c>
      <c r="B466" s="10" t="s">
        <v>265</v>
      </c>
      <c r="C466" s="10" t="s">
        <v>495</v>
      </c>
      <c r="D466" s="10"/>
      <c r="E466" s="27" t="s">
        <v>765</v>
      </c>
      <c r="F466" s="125">
        <f>F467</f>
        <v>189.459</v>
      </c>
      <c r="G466" s="125">
        <f>G467</f>
        <v>189.459</v>
      </c>
      <c r="H466" s="125">
        <f>H467</f>
        <v>189.459</v>
      </c>
    </row>
    <row r="467" spans="1:9" ht="96">
      <c r="A467" s="10" t="s">
        <v>265</v>
      </c>
      <c r="B467" s="10" t="s">
        <v>265</v>
      </c>
      <c r="C467" s="10" t="s">
        <v>495</v>
      </c>
      <c r="D467" s="29" t="s">
        <v>558</v>
      </c>
      <c r="E467" s="152" t="s">
        <v>559</v>
      </c>
      <c r="F467" s="125">
        <f>F468+F469</f>
        <v>189.459</v>
      </c>
      <c r="G467" s="125">
        <f>G468+G469</f>
        <v>189.459</v>
      </c>
      <c r="H467" s="125">
        <f>H468+H469</f>
        <v>189.459</v>
      </c>
    </row>
    <row r="468" spans="1:9">
      <c r="A468" s="10" t="s">
        <v>265</v>
      </c>
      <c r="B468" s="10" t="s">
        <v>265</v>
      </c>
      <c r="C468" s="10" t="s">
        <v>495</v>
      </c>
      <c r="D468" s="30" t="s">
        <v>565</v>
      </c>
      <c r="E468" s="156" t="s">
        <v>664</v>
      </c>
      <c r="F468" s="125">
        <v>145.51400000000001</v>
      </c>
      <c r="G468" s="125">
        <v>145.51400000000001</v>
      </c>
      <c r="H468" s="125">
        <v>145.51400000000001</v>
      </c>
    </row>
    <row r="469" spans="1:9" ht="60">
      <c r="A469" s="10" t="s">
        <v>265</v>
      </c>
      <c r="B469" s="10" t="s">
        <v>265</v>
      </c>
      <c r="C469" s="10" t="s">
        <v>495</v>
      </c>
      <c r="D469" s="30">
        <v>119</v>
      </c>
      <c r="E469" s="156" t="s">
        <v>678</v>
      </c>
      <c r="F469" s="125">
        <v>43.945</v>
      </c>
      <c r="G469" s="125">
        <v>43.945</v>
      </c>
      <c r="H469" s="125">
        <v>43.945</v>
      </c>
    </row>
    <row r="470" spans="1:9" ht="36">
      <c r="A470" s="10" t="s">
        <v>265</v>
      </c>
      <c r="B470" s="10" t="s">
        <v>265</v>
      </c>
      <c r="C470" s="10" t="s">
        <v>496</v>
      </c>
      <c r="D470" s="10"/>
      <c r="E470" s="166" t="s">
        <v>742</v>
      </c>
      <c r="F470" s="125">
        <f>F471+F474+F477</f>
        <v>4267.7610000000004</v>
      </c>
      <c r="G470" s="125">
        <f>G471+G474+G477</f>
        <v>4267.7610000000004</v>
      </c>
      <c r="H470" s="125">
        <f>H471+H474+H477</f>
        <v>4267.7610000000004</v>
      </c>
    </row>
    <row r="471" spans="1:9" ht="96">
      <c r="A471" s="10" t="s">
        <v>265</v>
      </c>
      <c r="B471" s="10" t="s">
        <v>265</v>
      </c>
      <c r="C471" s="10" t="s">
        <v>496</v>
      </c>
      <c r="D471" s="29" t="s">
        <v>558</v>
      </c>
      <c r="E471" s="152" t="s">
        <v>559</v>
      </c>
      <c r="F471" s="125">
        <f>F472+F473</f>
        <v>3750.9880000000003</v>
      </c>
      <c r="G471" s="125">
        <f>G472+G473</f>
        <v>3750.9880000000003</v>
      </c>
      <c r="H471" s="125">
        <f>H472+H473</f>
        <v>3750.9880000000003</v>
      </c>
    </row>
    <row r="472" spans="1:9">
      <c r="A472" s="10" t="s">
        <v>265</v>
      </c>
      <c r="B472" s="10" t="s">
        <v>265</v>
      </c>
      <c r="C472" s="10" t="s">
        <v>496</v>
      </c>
      <c r="D472" s="30" t="s">
        <v>565</v>
      </c>
      <c r="E472" s="156" t="s">
        <v>664</v>
      </c>
      <c r="F472" s="125">
        <v>2880.9430000000002</v>
      </c>
      <c r="G472" s="125">
        <v>2880.9430000000002</v>
      </c>
      <c r="H472" s="125">
        <v>2880.9430000000002</v>
      </c>
    </row>
    <row r="473" spans="1:9" ht="60">
      <c r="A473" s="10" t="s">
        <v>265</v>
      </c>
      <c r="B473" s="10" t="s">
        <v>265</v>
      </c>
      <c r="C473" s="10" t="s">
        <v>496</v>
      </c>
      <c r="D473" s="30">
        <v>119</v>
      </c>
      <c r="E473" s="156" t="s">
        <v>678</v>
      </c>
      <c r="F473" s="125">
        <v>870.04499999999996</v>
      </c>
      <c r="G473" s="125">
        <v>870.04499999999996</v>
      </c>
      <c r="H473" s="125">
        <v>870.04499999999996</v>
      </c>
      <c r="I473" s="174"/>
    </row>
    <row r="474" spans="1:9" ht="36">
      <c r="A474" s="10" t="s">
        <v>265</v>
      </c>
      <c r="B474" s="10" t="s">
        <v>265</v>
      </c>
      <c r="C474" s="10" t="s">
        <v>496</v>
      </c>
      <c r="D474" s="29" t="s">
        <v>256</v>
      </c>
      <c r="E474" s="152" t="s">
        <v>703</v>
      </c>
      <c r="F474" s="125">
        <f>F475+F476</f>
        <v>508.32800000000003</v>
      </c>
      <c r="G474" s="125">
        <f>G475+G476</f>
        <v>508.32800000000003</v>
      </c>
      <c r="H474" s="125">
        <f>H475+H476</f>
        <v>508.32800000000003</v>
      </c>
    </row>
    <row r="475" spans="1:9" ht="24">
      <c r="A475" s="10" t="s">
        <v>265</v>
      </c>
      <c r="B475" s="10" t="s">
        <v>265</v>
      </c>
      <c r="C475" s="10" t="s">
        <v>496</v>
      </c>
      <c r="D475" s="20" t="s">
        <v>258</v>
      </c>
      <c r="E475" s="27" t="s">
        <v>658</v>
      </c>
      <c r="F475" s="125">
        <v>313.27300000000002</v>
      </c>
      <c r="G475" s="125">
        <v>313.27300000000002</v>
      </c>
      <c r="H475" s="125">
        <v>313.27300000000002</v>
      </c>
    </row>
    <row r="476" spans="1:9">
      <c r="A476" s="10" t="s">
        <v>265</v>
      </c>
      <c r="B476" s="10" t="s">
        <v>265</v>
      </c>
      <c r="C476" s="10" t="s">
        <v>496</v>
      </c>
      <c r="D476" s="20">
        <v>247</v>
      </c>
      <c r="E476" s="27" t="s">
        <v>762</v>
      </c>
      <c r="F476" s="125">
        <v>195.05500000000001</v>
      </c>
      <c r="G476" s="125">
        <v>195.05500000000001</v>
      </c>
      <c r="H476" s="125">
        <v>195.05500000000001</v>
      </c>
    </row>
    <row r="477" spans="1:9">
      <c r="A477" s="10" t="s">
        <v>265</v>
      </c>
      <c r="B477" s="10" t="s">
        <v>265</v>
      </c>
      <c r="C477" s="10" t="s">
        <v>496</v>
      </c>
      <c r="D477" s="20" t="s">
        <v>262</v>
      </c>
      <c r="E477" s="27" t="s">
        <v>263</v>
      </c>
      <c r="F477" s="125">
        <f>F478</f>
        <v>8.4450000000000003</v>
      </c>
      <c r="G477" s="125">
        <f>G478</f>
        <v>8.4450000000000003</v>
      </c>
      <c r="H477" s="125">
        <f>H478</f>
        <v>8.4450000000000003</v>
      </c>
    </row>
    <row r="478" spans="1:9" ht="24">
      <c r="A478" s="10" t="s">
        <v>265</v>
      </c>
      <c r="B478" s="10" t="s">
        <v>265</v>
      </c>
      <c r="C478" s="10" t="s">
        <v>496</v>
      </c>
      <c r="D478" s="20">
        <v>851</v>
      </c>
      <c r="E478" s="27" t="s">
        <v>594</v>
      </c>
      <c r="F478" s="125">
        <v>8.4450000000000003</v>
      </c>
      <c r="G478" s="125">
        <v>8.4450000000000003</v>
      </c>
      <c r="H478" s="125">
        <v>8.4450000000000003</v>
      </c>
    </row>
    <row r="479" spans="1:9" ht="24">
      <c r="A479" s="99" t="s">
        <v>265</v>
      </c>
      <c r="B479" s="99" t="s">
        <v>264</v>
      </c>
      <c r="C479" s="10"/>
      <c r="D479" s="99"/>
      <c r="E479" s="118" t="s">
        <v>553</v>
      </c>
      <c r="F479" s="137">
        <f>F480+F508</f>
        <v>29930.012999999999</v>
      </c>
      <c r="G479" s="137">
        <f t="shared" ref="G479:H479" si="95">G480+G508</f>
        <v>26034.483</v>
      </c>
      <c r="H479" s="137">
        <f t="shared" si="95"/>
        <v>19079.082999999999</v>
      </c>
    </row>
    <row r="480" spans="1:9" ht="36">
      <c r="A480" s="20" t="s">
        <v>265</v>
      </c>
      <c r="B480" s="20" t="s">
        <v>264</v>
      </c>
      <c r="C480" s="10" t="s">
        <v>138</v>
      </c>
      <c r="D480" s="20"/>
      <c r="E480" s="27" t="s">
        <v>725</v>
      </c>
      <c r="F480" s="125">
        <f>F481+F489</f>
        <v>29221.012999999999</v>
      </c>
      <c r="G480" s="125">
        <f t="shared" ref="G480:H480" si="96">G481+G489</f>
        <v>25318.483</v>
      </c>
      <c r="H480" s="125">
        <f t="shared" si="96"/>
        <v>19079.082999999999</v>
      </c>
    </row>
    <row r="481" spans="1:8" ht="36">
      <c r="A481" s="20" t="s">
        <v>265</v>
      </c>
      <c r="B481" s="20" t="s">
        <v>264</v>
      </c>
      <c r="C481" s="10" t="s">
        <v>393</v>
      </c>
      <c r="D481" s="20"/>
      <c r="E481" s="27" t="s">
        <v>785</v>
      </c>
      <c r="F481" s="125">
        <f>F482</f>
        <v>11955.168</v>
      </c>
      <c r="G481" s="125">
        <f t="shared" ref="G481:H481" si="97">G482</f>
        <v>12052.637999999999</v>
      </c>
      <c r="H481" s="125">
        <f t="shared" si="97"/>
        <v>5813.2380000000003</v>
      </c>
    </row>
    <row r="482" spans="1:8" ht="48">
      <c r="A482" s="20" t="s">
        <v>265</v>
      </c>
      <c r="B482" s="20" t="s">
        <v>264</v>
      </c>
      <c r="C482" s="10" t="s">
        <v>394</v>
      </c>
      <c r="D482" s="20"/>
      <c r="E482" s="27" t="s">
        <v>396</v>
      </c>
      <c r="F482" s="125">
        <f>F486+F483</f>
        <v>11955.168</v>
      </c>
      <c r="G482" s="125">
        <f>G486+G483</f>
        <v>12052.637999999999</v>
      </c>
      <c r="H482" s="125">
        <f>H486+H483</f>
        <v>5813.2380000000003</v>
      </c>
    </row>
    <row r="483" spans="1:8" ht="36">
      <c r="A483" s="20" t="s">
        <v>265</v>
      </c>
      <c r="B483" s="20" t="s">
        <v>264</v>
      </c>
      <c r="C483" s="10" t="s">
        <v>76</v>
      </c>
      <c r="D483" s="20"/>
      <c r="E483" s="27" t="s">
        <v>77</v>
      </c>
      <c r="F483" s="125">
        <f t="shared" ref="F483:H484" si="98">F484</f>
        <v>6239.4</v>
      </c>
      <c r="G483" s="125">
        <f t="shared" si="98"/>
        <v>6239.4</v>
      </c>
      <c r="H483" s="125">
        <f t="shared" si="98"/>
        <v>0</v>
      </c>
    </row>
    <row r="484" spans="1:8" ht="48">
      <c r="A484" s="20" t="s">
        <v>265</v>
      </c>
      <c r="B484" s="20" t="s">
        <v>264</v>
      </c>
      <c r="C484" s="10" t="s">
        <v>76</v>
      </c>
      <c r="D484" s="29" t="s">
        <v>296</v>
      </c>
      <c r="E484" s="152" t="s">
        <v>659</v>
      </c>
      <c r="F484" s="125">
        <f t="shared" si="98"/>
        <v>6239.4</v>
      </c>
      <c r="G484" s="125">
        <f t="shared" si="98"/>
        <v>6239.4</v>
      </c>
      <c r="H484" s="125">
        <f t="shared" si="98"/>
        <v>0</v>
      </c>
    </row>
    <row r="485" spans="1:8" ht="84">
      <c r="A485" s="20" t="s">
        <v>265</v>
      </c>
      <c r="B485" s="20" t="s">
        <v>264</v>
      </c>
      <c r="C485" s="10" t="s">
        <v>76</v>
      </c>
      <c r="D485" s="20" t="s">
        <v>398</v>
      </c>
      <c r="E485" s="27" t="s">
        <v>636</v>
      </c>
      <c r="F485" s="125">
        <v>6239.4</v>
      </c>
      <c r="G485" s="125">
        <v>6239.4</v>
      </c>
      <c r="H485" s="125">
        <v>0</v>
      </c>
    </row>
    <row r="486" spans="1:8" ht="36">
      <c r="A486" s="20" t="s">
        <v>265</v>
      </c>
      <c r="B486" s="20" t="s">
        <v>264</v>
      </c>
      <c r="C486" s="10" t="s">
        <v>493</v>
      </c>
      <c r="D486" s="20"/>
      <c r="E486" s="27" t="s">
        <v>736</v>
      </c>
      <c r="F486" s="125">
        <f t="shared" ref="F486:H487" si="99">F487</f>
        <v>5715.768</v>
      </c>
      <c r="G486" s="125">
        <f t="shared" si="99"/>
        <v>5813.2380000000003</v>
      </c>
      <c r="H486" s="125">
        <f t="shared" si="99"/>
        <v>5813.2380000000003</v>
      </c>
    </row>
    <row r="487" spans="1:8" ht="48">
      <c r="A487" s="20" t="s">
        <v>265</v>
      </c>
      <c r="B487" s="20" t="s">
        <v>264</v>
      </c>
      <c r="C487" s="10" t="s">
        <v>493</v>
      </c>
      <c r="D487" s="32" t="s">
        <v>296</v>
      </c>
      <c r="E487" s="152" t="s">
        <v>659</v>
      </c>
      <c r="F487" s="125">
        <f t="shared" si="99"/>
        <v>5715.768</v>
      </c>
      <c r="G487" s="125">
        <f t="shared" si="99"/>
        <v>5813.2380000000003</v>
      </c>
      <c r="H487" s="125">
        <f t="shared" si="99"/>
        <v>5813.2380000000003</v>
      </c>
    </row>
    <row r="488" spans="1:8" ht="84">
      <c r="A488" s="20" t="s">
        <v>265</v>
      </c>
      <c r="B488" s="20" t="s">
        <v>264</v>
      </c>
      <c r="C488" s="10" t="s">
        <v>493</v>
      </c>
      <c r="D488" s="20" t="s">
        <v>398</v>
      </c>
      <c r="E488" s="27" t="s">
        <v>636</v>
      </c>
      <c r="F488" s="125">
        <v>5715.768</v>
      </c>
      <c r="G488" s="125">
        <v>5813.2380000000003</v>
      </c>
      <c r="H488" s="125">
        <v>5813.2380000000003</v>
      </c>
    </row>
    <row r="489" spans="1:8">
      <c r="A489" s="20" t="s">
        <v>265</v>
      </c>
      <c r="B489" s="20" t="s">
        <v>264</v>
      </c>
      <c r="C489" s="10" t="s">
        <v>148</v>
      </c>
      <c r="D489" s="20"/>
      <c r="E489" s="27" t="s">
        <v>556</v>
      </c>
      <c r="F489" s="125">
        <f t="shared" ref="F489:H489" si="100">F490</f>
        <v>17265.845000000001</v>
      </c>
      <c r="G489" s="125">
        <f t="shared" si="100"/>
        <v>13265.844999999999</v>
      </c>
      <c r="H489" s="125">
        <f t="shared" si="100"/>
        <v>13265.844999999999</v>
      </c>
    </row>
    <row r="490" spans="1:8" ht="36">
      <c r="A490" s="20" t="s">
        <v>265</v>
      </c>
      <c r="B490" s="20" t="s">
        <v>264</v>
      </c>
      <c r="C490" s="10" t="s">
        <v>149</v>
      </c>
      <c r="D490" s="20"/>
      <c r="E490" s="27" t="s">
        <v>388</v>
      </c>
      <c r="F490" s="125">
        <f>F491+F496+F499+F502</f>
        <v>17265.845000000001</v>
      </c>
      <c r="G490" s="125">
        <f>G491+G496+G499+G502</f>
        <v>13265.844999999999</v>
      </c>
      <c r="H490" s="125">
        <f>H491+H496+H499+H502</f>
        <v>13265.844999999999</v>
      </c>
    </row>
    <row r="491" spans="1:8" ht="48">
      <c r="A491" s="20" t="s">
        <v>265</v>
      </c>
      <c r="B491" s="20" t="s">
        <v>264</v>
      </c>
      <c r="C491" s="10" t="s">
        <v>498</v>
      </c>
      <c r="D491" s="20"/>
      <c r="E491" s="27" t="s">
        <v>557</v>
      </c>
      <c r="F491" s="125">
        <f>F492</f>
        <v>3013.1329999999998</v>
      </c>
      <c r="G491" s="125">
        <f>G492</f>
        <v>3013.1329999999998</v>
      </c>
      <c r="H491" s="125">
        <f>H492</f>
        <v>3013.1329999999998</v>
      </c>
    </row>
    <row r="492" spans="1:8" ht="96">
      <c r="A492" s="20" t="s">
        <v>265</v>
      </c>
      <c r="B492" s="20" t="s">
        <v>264</v>
      </c>
      <c r="C492" s="10" t="s">
        <v>498</v>
      </c>
      <c r="D492" s="29" t="s">
        <v>558</v>
      </c>
      <c r="E492" s="152" t="s">
        <v>559</v>
      </c>
      <c r="F492" s="125">
        <f>F493+F494+F495</f>
        <v>3013.1329999999998</v>
      </c>
      <c r="G492" s="125">
        <f>G493+G494+G495</f>
        <v>3013.1329999999998</v>
      </c>
      <c r="H492" s="125">
        <f>H493+H494+H495</f>
        <v>3013.1329999999998</v>
      </c>
    </row>
    <row r="493" spans="1:8" ht="36">
      <c r="A493" s="20" t="s">
        <v>265</v>
      </c>
      <c r="B493" s="20" t="s">
        <v>264</v>
      </c>
      <c r="C493" s="10" t="s">
        <v>498</v>
      </c>
      <c r="D493" s="30" t="s">
        <v>560</v>
      </c>
      <c r="E493" s="156" t="s">
        <v>176</v>
      </c>
      <c r="F493" s="125">
        <v>1710.2339999999999</v>
      </c>
      <c r="G493" s="125">
        <v>1710.2339999999999</v>
      </c>
      <c r="H493" s="125">
        <v>1710.2339999999999</v>
      </c>
    </row>
    <row r="494" spans="1:8" ht="60">
      <c r="A494" s="20" t="s">
        <v>265</v>
      </c>
      <c r="B494" s="20" t="s">
        <v>264</v>
      </c>
      <c r="C494" s="10" t="s">
        <v>498</v>
      </c>
      <c r="D494" s="30" t="s">
        <v>561</v>
      </c>
      <c r="E494" s="156" t="s">
        <v>177</v>
      </c>
      <c r="F494" s="125">
        <v>604</v>
      </c>
      <c r="G494" s="125">
        <v>604</v>
      </c>
      <c r="H494" s="125">
        <v>604</v>
      </c>
    </row>
    <row r="495" spans="1:8" ht="72">
      <c r="A495" s="20" t="s">
        <v>265</v>
      </c>
      <c r="B495" s="20" t="s">
        <v>264</v>
      </c>
      <c r="C495" s="10" t="s">
        <v>498</v>
      </c>
      <c r="D495" s="30">
        <v>129</v>
      </c>
      <c r="E495" s="156" t="s">
        <v>178</v>
      </c>
      <c r="F495" s="125">
        <v>698.899</v>
      </c>
      <c r="G495" s="125">
        <v>698.899</v>
      </c>
      <c r="H495" s="125">
        <v>698.899</v>
      </c>
    </row>
    <row r="496" spans="1:8" ht="36">
      <c r="A496" s="20" t="s">
        <v>265</v>
      </c>
      <c r="B496" s="20" t="s">
        <v>264</v>
      </c>
      <c r="C496" s="10" t="s">
        <v>500</v>
      </c>
      <c r="D496" s="20"/>
      <c r="E496" s="27" t="s">
        <v>222</v>
      </c>
      <c r="F496" s="125">
        <f t="shared" ref="F496:H497" si="101">F497</f>
        <v>504.68</v>
      </c>
      <c r="G496" s="125">
        <f t="shared" si="101"/>
        <v>504.68</v>
      </c>
      <c r="H496" s="125">
        <f t="shared" si="101"/>
        <v>504.68</v>
      </c>
    </row>
    <row r="497" spans="1:8" ht="36">
      <c r="A497" s="20" t="s">
        <v>265</v>
      </c>
      <c r="B497" s="20" t="s">
        <v>264</v>
      </c>
      <c r="C497" s="10" t="s">
        <v>500</v>
      </c>
      <c r="D497" s="29" t="s">
        <v>256</v>
      </c>
      <c r="E497" s="152" t="s">
        <v>703</v>
      </c>
      <c r="F497" s="125">
        <f t="shared" si="101"/>
        <v>504.68</v>
      </c>
      <c r="G497" s="125">
        <f t="shared" si="101"/>
        <v>504.68</v>
      </c>
      <c r="H497" s="125">
        <f t="shared" si="101"/>
        <v>504.68</v>
      </c>
    </row>
    <row r="498" spans="1:8" ht="24">
      <c r="A498" s="20" t="s">
        <v>265</v>
      </c>
      <c r="B498" s="20" t="s">
        <v>264</v>
      </c>
      <c r="C498" s="10" t="s">
        <v>500</v>
      </c>
      <c r="D498" s="20" t="s">
        <v>258</v>
      </c>
      <c r="E498" s="27" t="s">
        <v>658</v>
      </c>
      <c r="F498" s="125">
        <v>504.68</v>
      </c>
      <c r="G498" s="125">
        <v>504.68</v>
      </c>
      <c r="H498" s="125">
        <v>504.68</v>
      </c>
    </row>
    <row r="499" spans="1:8" ht="48">
      <c r="A499" s="20" t="s">
        <v>265</v>
      </c>
      <c r="B499" s="20" t="s">
        <v>264</v>
      </c>
      <c r="C499" s="10" t="s">
        <v>375</v>
      </c>
      <c r="D499" s="20"/>
      <c r="E499" s="27" t="s">
        <v>207</v>
      </c>
      <c r="F499" s="125">
        <f>F500</f>
        <v>4000</v>
      </c>
      <c r="G499" s="125">
        <f t="shared" ref="F499:H500" si="102">G500</f>
        <v>0</v>
      </c>
      <c r="H499" s="125">
        <f t="shared" si="102"/>
        <v>0</v>
      </c>
    </row>
    <row r="500" spans="1:8" ht="48">
      <c r="A500" s="20" t="s">
        <v>265</v>
      </c>
      <c r="B500" s="20" t="s">
        <v>264</v>
      </c>
      <c r="C500" s="10" t="s">
        <v>375</v>
      </c>
      <c r="D500" s="32" t="s">
        <v>296</v>
      </c>
      <c r="E500" s="152" t="s">
        <v>659</v>
      </c>
      <c r="F500" s="125">
        <f t="shared" si="102"/>
        <v>4000</v>
      </c>
      <c r="G500" s="125">
        <f t="shared" si="102"/>
        <v>0</v>
      </c>
      <c r="H500" s="125">
        <f t="shared" si="102"/>
        <v>0</v>
      </c>
    </row>
    <row r="501" spans="1:8" ht="24">
      <c r="A501" s="20" t="s">
        <v>265</v>
      </c>
      <c r="B501" s="20" t="s">
        <v>264</v>
      </c>
      <c r="C501" s="10" t="s">
        <v>375</v>
      </c>
      <c r="D501" s="20">
        <v>612</v>
      </c>
      <c r="E501" s="27" t="s">
        <v>545</v>
      </c>
      <c r="F501" s="125">
        <v>4000</v>
      </c>
      <c r="G501" s="125">
        <v>0</v>
      </c>
      <c r="H501" s="125">
        <v>0</v>
      </c>
    </row>
    <row r="502" spans="1:8" ht="36">
      <c r="A502" s="20" t="s">
        <v>265</v>
      </c>
      <c r="B502" s="20" t="s">
        <v>264</v>
      </c>
      <c r="C502" s="126" t="s">
        <v>822</v>
      </c>
      <c r="D502" s="30"/>
      <c r="E502" s="159" t="s">
        <v>387</v>
      </c>
      <c r="F502" s="125">
        <f>F503+F506</f>
        <v>9748.0319999999992</v>
      </c>
      <c r="G502" s="125">
        <f>G503+G506</f>
        <v>9748.0319999999992</v>
      </c>
      <c r="H502" s="125">
        <f>H503+H506</f>
        <v>9748.0319999999992</v>
      </c>
    </row>
    <row r="503" spans="1:8" ht="96">
      <c r="A503" s="20" t="s">
        <v>265</v>
      </c>
      <c r="B503" s="20" t="s">
        <v>264</v>
      </c>
      <c r="C503" s="126" t="s">
        <v>822</v>
      </c>
      <c r="D503" s="29" t="s">
        <v>558</v>
      </c>
      <c r="E503" s="152" t="s">
        <v>559</v>
      </c>
      <c r="F503" s="125">
        <f>F504+F505</f>
        <v>9697.0360000000001</v>
      </c>
      <c r="G503" s="125">
        <f>G504+G505</f>
        <v>9697.0360000000001</v>
      </c>
      <c r="H503" s="125">
        <f>H504+H505</f>
        <v>9697.0360000000001</v>
      </c>
    </row>
    <row r="504" spans="1:8">
      <c r="A504" s="20" t="s">
        <v>265</v>
      </c>
      <c r="B504" s="20" t="s">
        <v>264</v>
      </c>
      <c r="C504" s="126" t="s">
        <v>822</v>
      </c>
      <c r="D504" s="30" t="s">
        <v>565</v>
      </c>
      <c r="E504" s="156" t="s">
        <v>664</v>
      </c>
      <c r="F504" s="125">
        <v>7447.8</v>
      </c>
      <c r="G504" s="125">
        <v>7447.8</v>
      </c>
      <c r="H504" s="125">
        <v>7447.8</v>
      </c>
    </row>
    <row r="505" spans="1:8" s="206" customFormat="1" ht="60">
      <c r="A505" s="20" t="s">
        <v>265</v>
      </c>
      <c r="B505" s="20" t="s">
        <v>264</v>
      </c>
      <c r="C505" s="126" t="s">
        <v>822</v>
      </c>
      <c r="D505" s="30">
        <v>119</v>
      </c>
      <c r="E505" s="156" t="s">
        <v>678</v>
      </c>
      <c r="F505" s="125">
        <v>2249.2359999999999</v>
      </c>
      <c r="G505" s="125">
        <v>2249.2359999999999</v>
      </c>
      <c r="H505" s="125">
        <v>2249.2359999999999</v>
      </c>
    </row>
    <row r="506" spans="1:8" s="221" customFormat="1" ht="36">
      <c r="A506" s="20" t="s">
        <v>265</v>
      </c>
      <c r="B506" s="20" t="s">
        <v>264</v>
      </c>
      <c r="C506" s="126" t="s">
        <v>822</v>
      </c>
      <c r="D506" s="29" t="s">
        <v>256</v>
      </c>
      <c r="E506" s="152" t="s">
        <v>703</v>
      </c>
      <c r="F506" s="125">
        <f>F507</f>
        <v>50.996000000000002</v>
      </c>
      <c r="G506" s="125">
        <f>G507</f>
        <v>50.996000000000002</v>
      </c>
      <c r="H506" s="125">
        <f>H507</f>
        <v>50.996000000000002</v>
      </c>
    </row>
    <row r="507" spans="1:8" s="221" customFormat="1" ht="24">
      <c r="A507" s="20" t="s">
        <v>265</v>
      </c>
      <c r="B507" s="20" t="s">
        <v>264</v>
      </c>
      <c r="C507" s="126" t="s">
        <v>822</v>
      </c>
      <c r="D507" s="20" t="s">
        <v>258</v>
      </c>
      <c r="E507" s="27" t="s">
        <v>658</v>
      </c>
      <c r="F507" s="125">
        <v>50.996000000000002</v>
      </c>
      <c r="G507" s="125">
        <v>50.996000000000002</v>
      </c>
      <c r="H507" s="125">
        <v>50.996000000000002</v>
      </c>
    </row>
    <row r="508" spans="1:8" ht="24">
      <c r="A508" s="20" t="s">
        <v>265</v>
      </c>
      <c r="B508" s="20" t="s">
        <v>264</v>
      </c>
      <c r="C508" s="10" t="s">
        <v>130</v>
      </c>
      <c r="D508" s="10"/>
      <c r="E508" s="27" t="s">
        <v>67</v>
      </c>
      <c r="F508" s="144">
        <f>F509</f>
        <v>709</v>
      </c>
      <c r="G508" s="144">
        <f t="shared" ref="G508:H508" si="103">G509</f>
        <v>716</v>
      </c>
      <c r="H508" s="144">
        <f t="shared" si="103"/>
        <v>0</v>
      </c>
    </row>
    <row r="509" spans="1:8" ht="36">
      <c r="A509" s="20" t="s">
        <v>265</v>
      </c>
      <c r="B509" s="20" t="s">
        <v>264</v>
      </c>
      <c r="C509" s="10" t="s">
        <v>424</v>
      </c>
      <c r="D509" s="10"/>
      <c r="E509" s="27" t="s">
        <v>68</v>
      </c>
      <c r="F509" s="144">
        <f>F510</f>
        <v>709</v>
      </c>
      <c r="G509" s="144">
        <f>G510</f>
        <v>716</v>
      </c>
      <c r="H509" s="144">
        <f>H510</f>
        <v>0</v>
      </c>
    </row>
    <row r="510" spans="1:8" ht="84">
      <c r="A510" s="20" t="s">
        <v>265</v>
      </c>
      <c r="B510" s="20" t="s">
        <v>264</v>
      </c>
      <c r="C510" s="31" t="s">
        <v>501</v>
      </c>
      <c r="D510" s="157"/>
      <c r="E510" s="158" t="s">
        <v>181</v>
      </c>
      <c r="F510" s="125">
        <f>F511+F515</f>
        <v>709</v>
      </c>
      <c r="G510" s="125">
        <f>G511+G515</f>
        <v>716</v>
      </c>
      <c r="H510" s="125">
        <f>H511+H515</f>
        <v>0</v>
      </c>
    </row>
    <row r="511" spans="1:8" ht="96">
      <c r="A511" s="20" t="s">
        <v>265</v>
      </c>
      <c r="B511" s="20" t="s">
        <v>264</v>
      </c>
      <c r="C511" s="31" t="s">
        <v>501</v>
      </c>
      <c r="D511" s="29" t="s">
        <v>558</v>
      </c>
      <c r="E511" s="152" t="s">
        <v>559</v>
      </c>
      <c r="F511" s="125">
        <f>F512+F513+F514</f>
        <v>706.5</v>
      </c>
      <c r="G511" s="125">
        <f>G512+G513+G514</f>
        <v>706.5</v>
      </c>
      <c r="H511" s="125">
        <f>H512+H513+H514</f>
        <v>0</v>
      </c>
    </row>
    <row r="512" spans="1:8" ht="36">
      <c r="A512" s="20" t="s">
        <v>265</v>
      </c>
      <c r="B512" s="20" t="s">
        <v>264</v>
      </c>
      <c r="C512" s="31" t="s">
        <v>501</v>
      </c>
      <c r="D512" s="30" t="s">
        <v>560</v>
      </c>
      <c r="E512" s="156" t="s">
        <v>176</v>
      </c>
      <c r="F512" s="125">
        <v>411</v>
      </c>
      <c r="G512" s="125">
        <v>411</v>
      </c>
      <c r="H512" s="125">
        <v>0</v>
      </c>
    </row>
    <row r="513" spans="1:8" ht="60">
      <c r="A513" s="20" t="s">
        <v>265</v>
      </c>
      <c r="B513" s="20" t="s">
        <v>264</v>
      </c>
      <c r="C513" s="31" t="s">
        <v>501</v>
      </c>
      <c r="D513" s="30" t="s">
        <v>561</v>
      </c>
      <c r="E513" s="156" t="s">
        <v>177</v>
      </c>
      <c r="F513" s="125">
        <v>137.80000000000001</v>
      </c>
      <c r="G513" s="125">
        <v>137.80000000000001</v>
      </c>
      <c r="H513" s="125">
        <v>0</v>
      </c>
    </row>
    <row r="514" spans="1:8" ht="72">
      <c r="A514" s="20" t="s">
        <v>265</v>
      </c>
      <c r="B514" s="20" t="s">
        <v>264</v>
      </c>
      <c r="C514" s="31" t="s">
        <v>501</v>
      </c>
      <c r="D514" s="30">
        <v>129</v>
      </c>
      <c r="E514" s="156" t="s">
        <v>178</v>
      </c>
      <c r="F514" s="125">
        <v>157.69999999999999</v>
      </c>
      <c r="G514" s="125">
        <v>157.69999999999999</v>
      </c>
      <c r="H514" s="125">
        <v>0</v>
      </c>
    </row>
    <row r="515" spans="1:8" ht="36">
      <c r="A515" s="20" t="s">
        <v>265</v>
      </c>
      <c r="B515" s="20" t="s">
        <v>264</v>
      </c>
      <c r="C515" s="31" t="s">
        <v>501</v>
      </c>
      <c r="D515" s="29" t="s">
        <v>256</v>
      </c>
      <c r="E515" s="152" t="s">
        <v>703</v>
      </c>
      <c r="F515" s="125">
        <f>F516</f>
        <v>2.5</v>
      </c>
      <c r="G515" s="125">
        <f>G516</f>
        <v>9.5</v>
      </c>
      <c r="H515" s="125">
        <f>H516</f>
        <v>0</v>
      </c>
    </row>
    <row r="516" spans="1:8" ht="24">
      <c r="A516" s="20" t="s">
        <v>265</v>
      </c>
      <c r="B516" s="20" t="s">
        <v>264</v>
      </c>
      <c r="C516" s="31" t="s">
        <v>501</v>
      </c>
      <c r="D516" s="20" t="s">
        <v>258</v>
      </c>
      <c r="E516" s="27" t="s">
        <v>658</v>
      </c>
      <c r="F516" s="125">
        <v>2.5</v>
      </c>
      <c r="G516" s="125">
        <v>9.5</v>
      </c>
      <c r="H516" s="125">
        <v>0</v>
      </c>
    </row>
    <row r="517" spans="1:8">
      <c r="A517" s="219" t="s">
        <v>260</v>
      </c>
      <c r="B517" s="219" t="s">
        <v>248</v>
      </c>
      <c r="C517" s="24"/>
      <c r="D517" s="23"/>
      <c r="E517" s="176" t="s">
        <v>57</v>
      </c>
      <c r="F517" s="136">
        <f t="shared" ref="F517:H519" si="104">F518</f>
        <v>59442.700000000004</v>
      </c>
      <c r="G517" s="136">
        <f t="shared" si="104"/>
        <v>58733.700000000004</v>
      </c>
      <c r="H517" s="136">
        <f t="shared" si="104"/>
        <v>18656.099999999999</v>
      </c>
    </row>
    <row r="518" spans="1:8">
      <c r="A518" s="99" t="s">
        <v>260</v>
      </c>
      <c r="B518" s="99" t="s">
        <v>254</v>
      </c>
      <c r="C518" s="98"/>
      <c r="D518" s="99"/>
      <c r="E518" s="118" t="s">
        <v>304</v>
      </c>
      <c r="F518" s="137">
        <f t="shared" si="104"/>
        <v>59442.700000000004</v>
      </c>
      <c r="G518" s="137">
        <f t="shared" si="104"/>
        <v>58733.700000000004</v>
      </c>
      <c r="H518" s="137">
        <f t="shared" si="104"/>
        <v>18656.099999999999</v>
      </c>
    </row>
    <row r="519" spans="1:8" ht="48">
      <c r="A519" s="20" t="s">
        <v>260</v>
      </c>
      <c r="B519" s="20" t="s">
        <v>254</v>
      </c>
      <c r="C519" s="10" t="s">
        <v>133</v>
      </c>
      <c r="D519" s="20"/>
      <c r="E519" s="27" t="s">
        <v>849</v>
      </c>
      <c r="F519" s="125">
        <f>F520</f>
        <v>59442.700000000004</v>
      </c>
      <c r="G519" s="125">
        <f t="shared" si="104"/>
        <v>58733.700000000004</v>
      </c>
      <c r="H519" s="125">
        <f t="shared" si="104"/>
        <v>18656.099999999999</v>
      </c>
    </row>
    <row r="520" spans="1:8" ht="36">
      <c r="A520" s="20" t="s">
        <v>260</v>
      </c>
      <c r="B520" s="20" t="s">
        <v>254</v>
      </c>
      <c r="C520" s="10" t="s">
        <v>134</v>
      </c>
      <c r="D520" s="20"/>
      <c r="E520" s="27" t="s">
        <v>344</v>
      </c>
      <c r="F520" s="125">
        <f>F521+F534+F547</f>
        <v>59442.700000000004</v>
      </c>
      <c r="G520" s="125">
        <f>G521+G534+G547</f>
        <v>58733.700000000004</v>
      </c>
      <c r="H520" s="125">
        <f>H521+H534+H547</f>
        <v>18656.099999999999</v>
      </c>
    </row>
    <row r="521" spans="1:8" ht="24">
      <c r="A521" s="20" t="s">
        <v>260</v>
      </c>
      <c r="B521" s="20" t="s">
        <v>254</v>
      </c>
      <c r="C521" s="10" t="s">
        <v>135</v>
      </c>
      <c r="D521" s="20"/>
      <c r="E521" s="27" t="s">
        <v>159</v>
      </c>
      <c r="F521" s="125">
        <f>F522+F531+F525+F528</f>
        <v>14526</v>
      </c>
      <c r="G521" s="125">
        <f>G522+G531+G525+G528</f>
        <v>14017</v>
      </c>
      <c r="H521" s="125">
        <f>H522+H531+H525+H528</f>
        <v>5505.1</v>
      </c>
    </row>
    <row r="522" spans="1:8" ht="36">
      <c r="A522" s="20" t="s">
        <v>260</v>
      </c>
      <c r="B522" s="20" t="s">
        <v>254</v>
      </c>
      <c r="C522" s="10" t="s">
        <v>502</v>
      </c>
      <c r="D522" s="29"/>
      <c r="E522" s="152" t="s">
        <v>724</v>
      </c>
      <c r="F522" s="125">
        <f t="shared" ref="F522:H523" si="105">F523</f>
        <v>5369.9809999999998</v>
      </c>
      <c r="G522" s="125">
        <f t="shared" si="105"/>
        <v>5369.9809999999998</v>
      </c>
      <c r="H522" s="125">
        <f t="shared" si="105"/>
        <v>5455.1</v>
      </c>
    </row>
    <row r="523" spans="1:8" ht="48">
      <c r="A523" s="20" t="s">
        <v>260</v>
      </c>
      <c r="B523" s="20" t="s">
        <v>254</v>
      </c>
      <c r="C523" s="10" t="s">
        <v>502</v>
      </c>
      <c r="D523" s="32" t="s">
        <v>296</v>
      </c>
      <c r="E523" s="152" t="s">
        <v>659</v>
      </c>
      <c r="F523" s="125">
        <f t="shared" si="105"/>
        <v>5369.9809999999998</v>
      </c>
      <c r="G523" s="125">
        <f t="shared" si="105"/>
        <v>5369.9809999999998</v>
      </c>
      <c r="H523" s="125">
        <f t="shared" si="105"/>
        <v>5455.1</v>
      </c>
    </row>
    <row r="524" spans="1:8" ht="84">
      <c r="A524" s="20" t="s">
        <v>260</v>
      </c>
      <c r="B524" s="20" t="s">
        <v>254</v>
      </c>
      <c r="C524" s="10" t="s">
        <v>502</v>
      </c>
      <c r="D524" s="20" t="s">
        <v>299</v>
      </c>
      <c r="E524" s="27" t="s">
        <v>636</v>
      </c>
      <c r="F524" s="125">
        <v>5369.9809999999998</v>
      </c>
      <c r="G524" s="125">
        <v>5369.9809999999998</v>
      </c>
      <c r="H524" s="125">
        <v>5455.1</v>
      </c>
    </row>
    <row r="525" spans="1:8" ht="60">
      <c r="A525" s="20" t="s">
        <v>260</v>
      </c>
      <c r="B525" s="20" t="s">
        <v>254</v>
      </c>
      <c r="C525" s="10" t="s">
        <v>216</v>
      </c>
      <c r="D525" s="20"/>
      <c r="E525" s="27" t="s">
        <v>677</v>
      </c>
      <c r="F525" s="125">
        <f t="shared" ref="F525:H526" si="106">F526</f>
        <v>8511.9</v>
      </c>
      <c r="G525" s="125">
        <f t="shared" si="106"/>
        <v>8511.9</v>
      </c>
      <c r="H525" s="125">
        <f t="shared" si="106"/>
        <v>0</v>
      </c>
    </row>
    <row r="526" spans="1:8" ht="48">
      <c r="A526" s="20" t="s">
        <v>260</v>
      </c>
      <c r="B526" s="20" t="s">
        <v>254</v>
      </c>
      <c r="C526" s="10" t="s">
        <v>216</v>
      </c>
      <c r="D526" s="29" t="s">
        <v>296</v>
      </c>
      <c r="E526" s="152" t="s">
        <v>659</v>
      </c>
      <c r="F526" s="125">
        <f t="shared" si="106"/>
        <v>8511.9</v>
      </c>
      <c r="G526" s="125">
        <f t="shared" si="106"/>
        <v>8511.9</v>
      </c>
      <c r="H526" s="125">
        <f t="shared" si="106"/>
        <v>0</v>
      </c>
    </row>
    <row r="527" spans="1:8" ht="84">
      <c r="A527" s="20" t="s">
        <v>260</v>
      </c>
      <c r="B527" s="20" t="s">
        <v>254</v>
      </c>
      <c r="C527" s="10" t="s">
        <v>216</v>
      </c>
      <c r="D527" s="20" t="s">
        <v>299</v>
      </c>
      <c r="E527" s="27" t="s">
        <v>636</v>
      </c>
      <c r="F527" s="125">
        <v>8511.9</v>
      </c>
      <c r="G527" s="125">
        <v>8511.9</v>
      </c>
      <c r="H527" s="125">
        <v>0</v>
      </c>
    </row>
    <row r="528" spans="1:8" ht="48">
      <c r="A528" s="20" t="s">
        <v>260</v>
      </c>
      <c r="B528" s="20" t="s">
        <v>254</v>
      </c>
      <c r="C528" s="10" t="s">
        <v>213</v>
      </c>
      <c r="D528" s="20"/>
      <c r="E528" s="27" t="s">
        <v>214</v>
      </c>
      <c r="F528" s="125">
        <f t="shared" ref="F528:H529" si="107">F529</f>
        <v>85.119</v>
      </c>
      <c r="G528" s="125">
        <f t="shared" si="107"/>
        <v>85.119</v>
      </c>
      <c r="H528" s="125">
        <f t="shared" si="107"/>
        <v>0</v>
      </c>
    </row>
    <row r="529" spans="1:8" ht="48">
      <c r="A529" s="20" t="s">
        <v>260</v>
      </c>
      <c r="B529" s="20" t="s">
        <v>254</v>
      </c>
      <c r="C529" s="10" t="s">
        <v>213</v>
      </c>
      <c r="D529" s="29" t="s">
        <v>296</v>
      </c>
      <c r="E529" s="152" t="s">
        <v>659</v>
      </c>
      <c r="F529" s="125">
        <f t="shared" si="107"/>
        <v>85.119</v>
      </c>
      <c r="G529" s="125">
        <f t="shared" si="107"/>
        <v>85.119</v>
      </c>
      <c r="H529" s="125">
        <f t="shared" si="107"/>
        <v>0</v>
      </c>
    </row>
    <row r="530" spans="1:8" ht="84">
      <c r="A530" s="20" t="s">
        <v>260</v>
      </c>
      <c r="B530" s="20" t="s">
        <v>254</v>
      </c>
      <c r="C530" s="10" t="s">
        <v>213</v>
      </c>
      <c r="D530" s="20" t="s">
        <v>299</v>
      </c>
      <c r="E530" s="27" t="s">
        <v>636</v>
      </c>
      <c r="F530" s="144">
        <v>85.119</v>
      </c>
      <c r="G530" s="144">
        <v>85.119</v>
      </c>
      <c r="H530" s="144">
        <v>0</v>
      </c>
    </row>
    <row r="531" spans="1:8" ht="36">
      <c r="A531" s="20" t="s">
        <v>260</v>
      </c>
      <c r="B531" s="20" t="s">
        <v>254</v>
      </c>
      <c r="C531" s="10" t="s">
        <v>503</v>
      </c>
      <c r="D531" s="20"/>
      <c r="E531" s="27" t="s">
        <v>680</v>
      </c>
      <c r="F531" s="125">
        <f t="shared" ref="F531:H532" si="108">F532</f>
        <v>559</v>
      </c>
      <c r="G531" s="125">
        <f t="shared" si="108"/>
        <v>50</v>
      </c>
      <c r="H531" s="125">
        <f t="shared" si="108"/>
        <v>50</v>
      </c>
    </row>
    <row r="532" spans="1:8" ht="48">
      <c r="A532" s="20" t="s">
        <v>260</v>
      </c>
      <c r="B532" s="20" t="s">
        <v>254</v>
      </c>
      <c r="C532" s="10" t="s">
        <v>503</v>
      </c>
      <c r="D532" s="32" t="s">
        <v>296</v>
      </c>
      <c r="E532" s="152" t="s">
        <v>659</v>
      </c>
      <c r="F532" s="125">
        <f t="shared" si="108"/>
        <v>559</v>
      </c>
      <c r="G532" s="125">
        <f t="shared" si="108"/>
        <v>50</v>
      </c>
      <c r="H532" s="125">
        <f t="shared" si="108"/>
        <v>50</v>
      </c>
    </row>
    <row r="533" spans="1:8" ht="72">
      <c r="A533" s="20" t="s">
        <v>260</v>
      </c>
      <c r="B533" s="20" t="s">
        <v>254</v>
      </c>
      <c r="C533" s="10" t="s">
        <v>503</v>
      </c>
      <c r="D533" s="20" t="s">
        <v>398</v>
      </c>
      <c r="E533" s="27" t="s">
        <v>300</v>
      </c>
      <c r="F533" s="125">
        <v>559</v>
      </c>
      <c r="G533" s="125">
        <v>50</v>
      </c>
      <c r="H533" s="125">
        <v>50</v>
      </c>
    </row>
    <row r="534" spans="1:8" ht="24">
      <c r="A534" s="20" t="s">
        <v>260</v>
      </c>
      <c r="B534" s="20" t="s">
        <v>254</v>
      </c>
      <c r="C534" s="10" t="s">
        <v>187</v>
      </c>
      <c r="D534" s="20"/>
      <c r="E534" s="27" t="s">
        <v>160</v>
      </c>
      <c r="F534" s="125">
        <f>F535+F541+F544+F538</f>
        <v>44396.700000000004</v>
      </c>
      <c r="G534" s="125">
        <f t="shared" ref="G534:H534" si="109">G535+G541+G544+G538</f>
        <v>44196.700000000004</v>
      </c>
      <c r="H534" s="125">
        <f t="shared" si="109"/>
        <v>12631</v>
      </c>
    </row>
    <row r="535" spans="1:8" ht="48">
      <c r="A535" s="20" t="s">
        <v>260</v>
      </c>
      <c r="B535" s="20" t="s">
        <v>254</v>
      </c>
      <c r="C535" s="10" t="s">
        <v>505</v>
      </c>
      <c r="D535" s="20"/>
      <c r="E535" s="162" t="s">
        <v>743</v>
      </c>
      <c r="F535" s="125">
        <f t="shared" ref="F535:H536" si="110">F536</f>
        <v>12315.343000000001</v>
      </c>
      <c r="G535" s="125">
        <f t="shared" si="110"/>
        <v>12315.343000000001</v>
      </c>
      <c r="H535" s="125">
        <f t="shared" si="110"/>
        <v>12631</v>
      </c>
    </row>
    <row r="536" spans="1:8" ht="48">
      <c r="A536" s="20" t="s">
        <v>260</v>
      </c>
      <c r="B536" s="20" t="s">
        <v>254</v>
      </c>
      <c r="C536" s="10" t="s">
        <v>505</v>
      </c>
      <c r="D536" s="32" t="s">
        <v>296</v>
      </c>
      <c r="E536" s="152" t="s">
        <v>659</v>
      </c>
      <c r="F536" s="125">
        <f t="shared" si="110"/>
        <v>12315.343000000001</v>
      </c>
      <c r="G536" s="125">
        <f t="shared" si="110"/>
        <v>12315.343000000001</v>
      </c>
      <c r="H536" s="125">
        <f t="shared" si="110"/>
        <v>12631</v>
      </c>
    </row>
    <row r="537" spans="1:8" ht="84">
      <c r="A537" s="20" t="s">
        <v>260</v>
      </c>
      <c r="B537" s="20" t="s">
        <v>254</v>
      </c>
      <c r="C537" s="10" t="s">
        <v>505</v>
      </c>
      <c r="D537" s="20" t="s">
        <v>299</v>
      </c>
      <c r="E537" s="27" t="s">
        <v>636</v>
      </c>
      <c r="F537" s="125">
        <v>12315.343000000001</v>
      </c>
      <c r="G537" s="125">
        <v>12315.343000000001</v>
      </c>
      <c r="H537" s="125">
        <v>12631</v>
      </c>
    </row>
    <row r="538" spans="1:8" s="224" customFormat="1" ht="48">
      <c r="A538" s="20" t="s">
        <v>260</v>
      </c>
      <c r="B538" s="20" t="s">
        <v>254</v>
      </c>
      <c r="C538" s="10" t="s">
        <v>878</v>
      </c>
      <c r="D538" s="20"/>
      <c r="E538" s="27" t="s">
        <v>879</v>
      </c>
      <c r="F538" s="125">
        <f t="shared" ref="F538:H539" si="111">F539</f>
        <v>200</v>
      </c>
      <c r="G538" s="125">
        <f t="shared" si="111"/>
        <v>0</v>
      </c>
      <c r="H538" s="125">
        <f t="shared" si="111"/>
        <v>0</v>
      </c>
    </row>
    <row r="539" spans="1:8" s="224" customFormat="1" ht="48">
      <c r="A539" s="20" t="s">
        <v>260</v>
      </c>
      <c r="B539" s="20" t="s">
        <v>254</v>
      </c>
      <c r="C539" s="10" t="s">
        <v>878</v>
      </c>
      <c r="D539" s="32" t="s">
        <v>296</v>
      </c>
      <c r="E539" s="152" t="s">
        <v>659</v>
      </c>
      <c r="F539" s="125">
        <f t="shared" si="111"/>
        <v>200</v>
      </c>
      <c r="G539" s="125">
        <f t="shared" si="111"/>
        <v>0</v>
      </c>
      <c r="H539" s="125">
        <f t="shared" si="111"/>
        <v>0</v>
      </c>
    </row>
    <row r="540" spans="1:8" s="224" customFormat="1" ht="24">
      <c r="A540" s="20" t="s">
        <v>260</v>
      </c>
      <c r="B540" s="20" t="s">
        <v>254</v>
      </c>
      <c r="C540" s="10" t="s">
        <v>878</v>
      </c>
      <c r="D540" s="20">
        <v>612</v>
      </c>
      <c r="E540" s="27" t="s">
        <v>545</v>
      </c>
      <c r="F540" s="125">
        <v>200</v>
      </c>
      <c r="G540" s="125">
        <v>0</v>
      </c>
      <c r="H540" s="125">
        <v>0</v>
      </c>
    </row>
    <row r="541" spans="1:8" ht="60">
      <c r="A541" s="20" t="s">
        <v>260</v>
      </c>
      <c r="B541" s="20" t="s">
        <v>254</v>
      </c>
      <c r="C541" s="10" t="s">
        <v>217</v>
      </c>
      <c r="D541" s="20"/>
      <c r="E541" s="27" t="s">
        <v>220</v>
      </c>
      <c r="F541" s="125">
        <f t="shared" ref="F541:H542" si="112">F542</f>
        <v>31565.7</v>
      </c>
      <c r="G541" s="125">
        <f t="shared" si="112"/>
        <v>31565.7</v>
      </c>
      <c r="H541" s="125">
        <f t="shared" si="112"/>
        <v>0</v>
      </c>
    </row>
    <row r="542" spans="1:8" ht="48">
      <c r="A542" s="20" t="s">
        <v>260</v>
      </c>
      <c r="B542" s="20" t="s">
        <v>254</v>
      </c>
      <c r="C542" s="10" t="s">
        <v>217</v>
      </c>
      <c r="D542" s="29" t="s">
        <v>296</v>
      </c>
      <c r="E542" s="152" t="s">
        <v>659</v>
      </c>
      <c r="F542" s="125">
        <f t="shared" si="112"/>
        <v>31565.7</v>
      </c>
      <c r="G542" s="125">
        <f t="shared" si="112"/>
        <v>31565.7</v>
      </c>
      <c r="H542" s="125">
        <f t="shared" si="112"/>
        <v>0</v>
      </c>
    </row>
    <row r="543" spans="1:8" ht="84">
      <c r="A543" s="20" t="s">
        <v>260</v>
      </c>
      <c r="B543" s="20" t="s">
        <v>254</v>
      </c>
      <c r="C543" s="10" t="s">
        <v>217</v>
      </c>
      <c r="D543" s="20" t="s">
        <v>299</v>
      </c>
      <c r="E543" s="27" t="s">
        <v>636</v>
      </c>
      <c r="F543" s="125">
        <v>31565.7</v>
      </c>
      <c r="G543" s="125">
        <v>31565.7</v>
      </c>
      <c r="H543" s="125">
        <v>0</v>
      </c>
    </row>
    <row r="544" spans="1:8" ht="48">
      <c r="A544" s="20" t="s">
        <v>260</v>
      </c>
      <c r="B544" s="20" t="s">
        <v>254</v>
      </c>
      <c r="C544" s="10" t="s">
        <v>218</v>
      </c>
      <c r="D544" s="20"/>
      <c r="E544" s="27" t="s">
        <v>219</v>
      </c>
      <c r="F544" s="125">
        <f t="shared" ref="F544:H545" si="113">F545</f>
        <v>315.65699999999998</v>
      </c>
      <c r="G544" s="125">
        <f t="shared" si="113"/>
        <v>315.65699999999998</v>
      </c>
      <c r="H544" s="125">
        <f t="shared" si="113"/>
        <v>0</v>
      </c>
    </row>
    <row r="545" spans="1:8" ht="48">
      <c r="A545" s="20" t="s">
        <v>260</v>
      </c>
      <c r="B545" s="20" t="s">
        <v>254</v>
      </c>
      <c r="C545" s="10" t="s">
        <v>218</v>
      </c>
      <c r="D545" s="29" t="s">
        <v>296</v>
      </c>
      <c r="E545" s="152" t="s">
        <v>659</v>
      </c>
      <c r="F545" s="125">
        <f t="shared" si="113"/>
        <v>315.65699999999998</v>
      </c>
      <c r="G545" s="125">
        <f t="shared" si="113"/>
        <v>315.65699999999998</v>
      </c>
      <c r="H545" s="125">
        <f t="shared" si="113"/>
        <v>0</v>
      </c>
    </row>
    <row r="546" spans="1:8" ht="84">
      <c r="A546" s="20" t="s">
        <v>260</v>
      </c>
      <c r="B546" s="20" t="s">
        <v>254</v>
      </c>
      <c r="C546" s="10" t="s">
        <v>218</v>
      </c>
      <c r="D546" s="20" t="s">
        <v>299</v>
      </c>
      <c r="E546" s="27" t="s">
        <v>636</v>
      </c>
      <c r="F546" s="125">
        <v>315.65699999999998</v>
      </c>
      <c r="G546" s="125">
        <v>315.65699999999998</v>
      </c>
      <c r="H546" s="125">
        <v>0</v>
      </c>
    </row>
    <row r="547" spans="1:8" ht="36">
      <c r="A547" s="20" t="s">
        <v>260</v>
      </c>
      <c r="B547" s="20" t="s">
        <v>254</v>
      </c>
      <c r="C547" s="10" t="s">
        <v>789</v>
      </c>
      <c r="D547" s="20"/>
      <c r="E547" s="27" t="s">
        <v>723</v>
      </c>
      <c r="F547" s="125">
        <f t="shared" ref="F547:H549" si="114">F548</f>
        <v>520</v>
      </c>
      <c r="G547" s="125">
        <f t="shared" si="114"/>
        <v>520</v>
      </c>
      <c r="H547" s="125">
        <f t="shared" si="114"/>
        <v>520</v>
      </c>
    </row>
    <row r="548" spans="1:8" ht="84">
      <c r="A548" s="20" t="s">
        <v>260</v>
      </c>
      <c r="B548" s="20" t="s">
        <v>254</v>
      </c>
      <c r="C548" s="10" t="s">
        <v>790</v>
      </c>
      <c r="D548" s="20"/>
      <c r="E548" s="27" t="s">
        <v>317</v>
      </c>
      <c r="F548" s="125">
        <f>F549</f>
        <v>520</v>
      </c>
      <c r="G548" s="125">
        <f t="shared" si="114"/>
        <v>520</v>
      </c>
      <c r="H548" s="125">
        <f t="shared" si="114"/>
        <v>520</v>
      </c>
    </row>
    <row r="549" spans="1:8" ht="48">
      <c r="A549" s="20" t="s">
        <v>260</v>
      </c>
      <c r="B549" s="20" t="s">
        <v>254</v>
      </c>
      <c r="C549" s="10" t="s">
        <v>790</v>
      </c>
      <c r="D549" s="32" t="s">
        <v>296</v>
      </c>
      <c r="E549" s="152" t="s">
        <v>659</v>
      </c>
      <c r="F549" s="125">
        <f>F550</f>
        <v>520</v>
      </c>
      <c r="G549" s="125">
        <f t="shared" si="114"/>
        <v>520</v>
      </c>
      <c r="H549" s="125">
        <f t="shared" si="114"/>
        <v>520</v>
      </c>
    </row>
    <row r="550" spans="1:8" ht="84">
      <c r="A550" s="20" t="s">
        <v>260</v>
      </c>
      <c r="B550" s="20" t="s">
        <v>254</v>
      </c>
      <c r="C550" s="10" t="s">
        <v>790</v>
      </c>
      <c r="D550" s="20" t="s">
        <v>299</v>
      </c>
      <c r="E550" s="27" t="s">
        <v>636</v>
      </c>
      <c r="F550" s="125">
        <v>520</v>
      </c>
      <c r="G550" s="125">
        <v>520</v>
      </c>
      <c r="H550" s="125">
        <v>520</v>
      </c>
    </row>
    <row r="551" spans="1:8">
      <c r="A551" s="23">
        <v>10</v>
      </c>
      <c r="B551" s="24" t="s">
        <v>248</v>
      </c>
      <c r="C551" s="24"/>
      <c r="D551" s="23"/>
      <c r="E551" s="176" t="s">
        <v>318</v>
      </c>
      <c r="F551" s="136">
        <f>F552+F558+F564+F587</f>
        <v>37276.635999999999</v>
      </c>
      <c r="G551" s="136">
        <f t="shared" ref="G551:H551" si="115">G552+G558+G564+G587</f>
        <v>39844.125</v>
      </c>
      <c r="H551" s="136">
        <f t="shared" si="115"/>
        <v>3557.2250000000004</v>
      </c>
    </row>
    <row r="552" spans="1:8">
      <c r="A552" s="99">
        <v>10</v>
      </c>
      <c r="B552" s="99" t="s">
        <v>254</v>
      </c>
      <c r="C552" s="98"/>
      <c r="D552" s="99"/>
      <c r="E552" s="118" t="s">
        <v>28</v>
      </c>
      <c r="F552" s="137">
        <f t="shared" ref="F552:H553" si="116">F553</f>
        <v>2016.36</v>
      </c>
      <c r="G552" s="137">
        <f t="shared" si="116"/>
        <v>2016.36</v>
      </c>
      <c r="H552" s="137">
        <f t="shared" si="116"/>
        <v>2016.36</v>
      </c>
    </row>
    <row r="553" spans="1:8" ht="24">
      <c r="A553" s="20">
        <v>10</v>
      </c>
      <c r="B553" s="20" t="s">
        <v>254</v>
      </c>
      <c r="C553" s="10" t="s">
        <v>130</v>
      </c>
      <c r="D553" s="10"/>
      <c r="E553" s="27" t="s">
        <v>67</v>
      </c>
      <c r="F553" s="125">
        <f t="shared" si="116"/>
        <v>2016.36</v>
      </c>
      <c r="G553" s="125">
        <f t="shared" si="116"/>
        <v>2016.36</v>
      </c>
      <c r="H553" s="125">
        <f t="shared" si="116"/>
        <v>2016.36</v>
      </c>
    </row>
    <row r="554" spans="1:8" s="206" customFormat="1" ht="36">
      <c r="A554" s="20">
        <v>10</v>
      </c>
      <c r="B554" s="20" t="s">
        <v>254</v>
      </c>
      <c r="C554" s="10" t="s">
        <v>536</v>
      </c>
      <c r="D554" s="20"/>
      <c r="E554" s="27" t="s">
        <v>537</v>
      </c>
      <c r="F554" s="125">
        <f>F557</f>
        <v>2016.36</v>
      </c>
      <c r="G554" s="125">
        <f>G557</f>
        <v>2016.36</v>
      </c>
      <c r="H554" s="125">
        <f>H557</f>
        <v>2016.36</v>
      </c>
    </row>
    <row r="555" spans="1:8" s="206" customFormat="1" ht="36">
      <c r="A555" s="20">
        <v>10</v>
      </c>
      <c r="B555" s="20" t="s">
        <v>254</v>
      </c>
      <c r="C555" s="10" t="s">
        <v>508</v>
      </c>
      <c r="D555" s="29"/>
      <c r="E555" s="152" t="s">
        <v>538</v>
      </c>
      <c r="F555" s="125">
        <f t="shared" ref="F555:H556" si="117">F556</f>
        <v>2016.36</v>
      </c>
      <c r="G555" s="125">
        <f t="shared" si="117"/>
        <v>2016.36</v>
      </c>
      <c r="H555" s="125">
        <f t="shared" si="117"/>
        <v>2016.36</v>
      </c>
    </row>
    <row r="556" spans="1:8" s="206" customFormat="1" ht="24">
      <c r="A556" s="20">
        <v>10</v>
      </c>
      <c r="B556" s="20" t="s">
        <v>254</v>
      </c>
      <c r="C556" s="10" t="s">
        <v>508</v>
      </c>
      <c r="D556" s="29" t="s">
        <v>566</v>
      </c>
      <c r="E556" s="152" t="s">
        <v>14</v>
      </c>
      <c r="F556" s="125">
        <f t="shared" si="117"/>
        <v>2016.36</v>
      </c>
      <c r="G556" s="125">
        <f t="shared" si="117"/>
        <v>2016.36</v>
      </c>
      <c r="H556" s="125">
        <f t="shared" si="117"/>
        <v>2016.36</v>
      </c>
    </row>
    <row r="557" spans="1:8" ht="24">
      <c r="A557" s="20" t="s">
        <v>319</v>
      </c>
      <c r="B557" s="20" t="s">
        <v>254</v>
      </c>
      <c r="C557" s="10" t="s">
        <v>508</v>
      </c>
      <c r="D557" s="20">
        <v>312</v>
      </c>
      <c r="E557" s="27" t="s">
        <v>551</v>
      </c>
      <c r="F557" s="125">
        <v>2016.36</v>
      </c>
      <c r="G557" s="125">
        <v>2016.36</v>
      </c>
      <c r="H557" s="125">
        <v>2016.36</v>
      </c>
    </row>
    <row r="558" spans="1:8" ht="24">
      <c r="A558" s="99" t="s">
        <v>319</v>
      </c>
      <c r="B558" s="99" t="s">
        <v>320</v>
      </c>
      <c r="C558" s="98"/>
      <c r="D558" s="99"/>
      <c r="E558" s="118" t="s">
        <v>321</v>
      </c>
      <c r="F558" s="137">
        <f t="shared" ref="F558:H562" si="118">F559</f>
        <v>10008</v>
      </c>
      <c r="G558" s="137">
        <f t="shared" si="118"/>
        <v>10008</v>
      </c>
      <c r="H558" s="137">
        <f t="shared" si="118"/>
        <v>0</v>
      </c>
    </row>
    <row r="559" spans="1:8" ht="24">
      <c r="A559" s="20" t="s">
        <v>319</v>
      </c>
      <c r="B559" s="20" t="s">
        <v>320</v>
      </c>
      <c r="C559" s="10" t="s">
        <v>130</v>
      </c>
      <c r="D559" s="10"/>
      <c r="E559" s="27" t="s">
        <v>67</v>
      </c>
      <c r="F559" s="125">
        <f t="shared" si="118"/>
        <v>10008</v>
      </c>
      <c r="G559" s="125">
        <f t="shared" si="118"/>
        <v>10008</v>
      </c>
      <c r="H559" s="125">
        <f t="shared" si="118"/>
        <v>0</v>
      </c>
    </row>
    <row r="560" spans="1:8" ht="36">
      <c r="A560" s="20" t="s">
        <v>319</v>
      </c>
      <c r="B560" s="20" t="s">
        <v>320</v>
      </c>
      <c r="C560" s="10" t="s">
        <v>424</v>
      </c>
      <c r="D560" s="10"/>
      <c r="E560" s="27" t="s">
        <v>68</v>
      </c>
      <c r="F560" s="125">
        <f t="shared" si="118"/>
        <v>10008</v>
      </c>
      <c r="G560" s="125">
        <f t="shared" si="118"/>
        <v>10008</v>
      </c>
      <c r="H560" s="125">
        <f t="shared" si="118"/>
        <v>0</v>
      </c>
    </row>
    <row r="561" spans="1:8" ht="120">
      <c r="A561" s="20" t="s">
        <v>319</v>
      </c>
      <c r="B561" s="20" t="s">
        <v>320</v>
      </c>
      <c r="C561" s="10" t="s">
        <v>511</v>
      </c>
      <c r="D561" s="20"/>
      <c r="E561" s="27" t="s">
        <v>128</v>
      </c>
      <c r="F561" s="125">
        <f t="shared" si="118"/>
        <v>10008</v>
      </c>
      <c r="G561" s="125">
        <f t="shared" si="118"/>
        <v>10008</v>
      </c>
      <c r="H561" s="125">
        <f t="shared" si="118"/>
        <v>0</v>
      </c>
    </row>
    <row r="562" spans="1:8" ht="24">
      <c r="A562" s="20" t="s">
        <v>319</v>
      </c>
      <c r="B562" s="20" t="s">
        <v>320</v>
      </c>
      <c r="C562" s="10" t="s">
        <v>511</v>
      </c>
      <c r="D562" s="29" t="s">
        <v>566</v>
      </c>
      <c r="E562" s="152" t="s">
        <v>14</v>
      </c>
      <c r="F562" s="125">
        <f t="shared" si="118"/>
        <v>10008</v>
      </c>
      <c r="G562" s="125">
        <f t="shared" si="118"/>
        <v>10008</v>
      </c>
      <c r="H562" s="125">
        <f t="shared" si="118"/>
        <v>0</v>
      </c>
    </row>
    <row r="563" spans="1:8" ht="48">
      <c r="A563" s="20" t="s">
        <v>319</v>
      </c>
      <c r="B563" s="20" t="s">
        <v>320</v>
      </c>
      <c r="C563" s="10" t="s">
        <v>511</v>
      </c>
      <c r="D563" s="20">
        <v>313</v>
      </c>
      <c r="E563" s="27" t="s">
        <v>63</v>
      </c>
      <c r="F563" s="125">
        <v>10008</v>
      </c>
      <c r="G563" s="125">
        <v>10008</v>
      </c>
      <c r="H563" s="144">
        <v>0</v>
      </c>
    </row>
    <row r="564" spans="1:8">
      <c r="A564" s="99" t="s">
        <v>319</v>
      </c>
      <c r="B564" s="99" t="s">
        <v>247</v>
      </c>
      <c r="C564" s="116"/>
      <c r="D564" s="117"/>
      <c r="E564" s="178" t="s">
        <v>29</v>
      </c>
      <c r="F564" s="137">
        <f>F565+F573+F585+F581</f>
        <v>23062.359999999997</v>
      </c>
      <c r="G564" s="137">
        <f t="shared" ref="G564:H564" si="119">G565+G573+G585+G581</f>
        <v>27393.848999999998</v>
      </c>
      <c r="H564" s="137">
        <f t="shared" si="119"/>
        <v>1114.9490000000001</v>
      </c>
    </row>
    <row r="565" spans="1:8" ht="36">
      <c r="A565" s="20" t="s">
        <v>319</v>
      </c>
      <c r="B565" s="20" t="s">
        <v>247</v>
      </c>
      <c r="C565" s="10" t="s">
        <v>138</v>
      </c>
      <c r="D565" s="76"/>
      <c r="E565" s="27" t="s">
        <v>725</v>
      </c>
      <c r="F565" s="125">
        <f>F566</f>
        <v>17213.099999999999</v>
      </c>
      <c r="G565" s="125">
        <f t="shared" ref="G565:H567" si="120">G566</f>
        <v>17213.099999999999</v>
      </c>
      <c r="H565" s="125">
        <f t="shared" si="120"/>
        <v>0</v>
      </c>
    </row>
    <row r="566" spans="1:8" ht="24">
      <c r="A566" s="20" t="s">
        <v>319</v>
      </c>
      <c r="B566" s="20" t="s">
        <v>247</v>
      </c>
      <c r="C566" s="10" t="s">
        <v>139</v>
      </c>
      <c r="D566" s="20"/>
      <c r="E566" s="27" t="s">
        <v>112</v>
      </c>
      <c r="F566" s="125">
        <f>F567</f>
        <v>17213.099999999999</v>
      </c>
      <c r="G566" s="125">
        <f t="shared" si="120"/>
        <v>17213.099999999999</v>
      </c>
      <c r="H566" s="125">
        <f t="shared" si="120"/>
        <v>0</v>
      </c>
    </row>
    <row r="567" spans="1:8" ht="96">
      <c r="A567" s="20" t="s">
        <v>319</v>
      </c>
      <c r="B567" s="20" t="s">
        <v>247</v>
      </c>
      <c r="C567" s="10" t="s">
        <v>209</v>
      </c>
      <c r="D567" s="20"/>
      <c r="E567" s="27" t="s">
        <v>165</v>
      </c>
      <c r="F567" s="125">
        <f>F568</f>
        <v>17213.099999999999</v>
      </c>
      <c r="G567" s="125">
        <f t="shared" si="120"/>
        <v>17213.099999999999</v>
      </c>
      <c r="H567" s="125">
        <f t="shared" si="120"/>
        <v>0</v>
      </c>
    </row>
    <row r="568" spans="1:8" ht="84">
      <c r="A568" s="20" t="s">
        <v>319</v>
      </c>
      <c r="B568" s="20" t="s">
        <v>247</v>
      </c>
      <c r="C568" s="10" t="s">
        <v>512</v>
      </c>
      <c r="D568" s="157"/>
      <c r="E568" s="158" t="s">
        <v>225</v>
      </c>
      <c r="F568" s="125">
        <f>F572+F569</f>
        <v>17213.099999999999</v>
      </c>
      <c r="G568" s="125">
        <f>G572+G569</f>
        <v>17213.099999999999</v>
      </c>
      <c r="H568" s="125">
        <f>H572+H569</f>
        <v>0</v>
      </c>
    </row>
    <row r="569" spans="1:8" ht="36">
      <c r="A569" s="20" t="s">
        <v>319</v>
      </c>
      <c r="B569" s="20" t="s">
        <v>247</v>
      </c>
      <c r="C569" s="10" t="s">
        <v>512</v>
      </c>
      <c r="D569" s="29" t="s">
        <v>256</v>
      </c>
      <c r="E569" s="152" t="s">
        <v>703</v>
      </c>
      <c r="F569" s="125">
        <f>F570</f>
        <v>430.3</v>
      </c>
      <c r="G569" s="125">
        <f>G570</f>
        <v>430.3</v>
      </c>
      <c r="H569" s="125">
        <f>H570</f>
        <v>0</v>
      </c>
    </row>
    <row r="570" spans="1:8" ht="24">
      <c r="A570" s="20" t="s">
        <v>319</v>
      </c>
      <c r="B570" s="20" t="s">
        <v>247</v>
      </c>
      <c r="C570" s="10" t="s">
        <v>512</v>
      </c>
      <c r="D570" s="20" t="s">
        <v>258</v>
      </c>
      <c r="E570" s="27" t="s">
        <v>658</v>
      </c>
      <c r="F570" s="125">
        <v>430.3</v>
      </c>
      <c r="G570" s="125">
        <v>430.3</v>
      </c>
      <c r="H570" s="125">
        <v>0</v>
      </c>
    </row>
    <row r="571" spans="1:8" ht="24">
      <c r="A571" s="20" t="s">
        <v>319</v>
      </c>
      <c r="B571" s="20" t="s">
        <v>247</v>
      </c>
      <c r="C571" s="10" t="s">
        <v>512</v>
      </c>
      <c r="D571" s="29" t="s">
        <v>566</v>
      </c>
      <c r="E571" s="152" t="s">
        <v>14</v>
      </c>
      <c r="F571" s="125">
        <f>F572</f>
        <v>16782.8</v>
      </c>
      <c r="G571" s="125">
        <f>G572</f>
        <v>16782.8</v>
      </c>
      <c r="H571" s="125">
        <f>H572</f>
        <v>0</v>
      </c>
    </row>
    <row r="572" spans="1:8" ht="48">
      <c r="A572" s="20" t="s">
        <v>319</v>
      </c>
      <c r="B572" s="20" t="s">
        <v>247</v>
      </c>
      <c r="C572" s="10" t="s">
        <v>512</v>
      </c>
      <c r="D572" s="20">
        <v>321</v>
      </c>
      <c r="E572" s="27" t="s">
        <v>137</v>
      </c>
      <c r="F572" s="125">
        <v>16782.8</v>
      </c>
      <c r="G572" s="125">
        <v>16782.8</v>
      </c>
      <c r="H572" s="125">
        <v>0</v>
      </c>
    </row>
    <row r="573" spans="1:8" ht="24">
      <c r="A573" s="20" t="s">
        <v>319</v>
      </c>
      <c r="B573" s="20" t="s">
        <v>247</v>
      </c>
      <c r="C573" s="10" t="s">
        <v>411</v>
      </c>
      <c r="D573" s="10"/>
      <c r="E573" s="27" t="s">
        <v>720</v>
      </c>
      <c r="F573" s="125">
        <f t="shared" ref="F573:H575" si="121">F574</f>
        <v>1316.26</v>
      </c>
      <c r="G573" s="125">
        <f t="shared" si="121"/>
        <v>1114.9490000000001</v>
      </c>
      <c r="H573" s="125">
        <f t="shared" si="121"/>
        <v>1114.9490000000001</v>
      </c>
    </row>
    <row r="574" spans="1:8" ht="36">
      <c r="A574" s="20" t="s">
        <v>319</v>
      </c>
      <c r="B574" s="20" t="s">
        <v>247</v>
      </c>
      <c r="C574" s="10" t="s">
        <v>539</v>
      </c>
      <c r="D574" s="10"/>
      <c r="E574" s="27" t="s">
        <v>721</v>
      </c>
      <c r="F574" s="125">
        <f>F575</f>
        <v>1316.26</v>
      </c>
      <c r="G574" s="125">
        <f t="shared" si="121"/>
        <v>1114.9490000000001</v>
      </c>
      <c r="H574" s="125">
        <f t="shared" si="121"/>
        <v>1114.9490000000001</v>
      </c>
    </row>
    <row r="575" spans="1:8" ht="36">
      <c r="A575" s="20" t="s">
        <v>319</v>
      </c>
      <c r="B575" s="20" t="s">
        <v>247</v>
      </c>
      <c r="C575" s="10" t="s">
        <v>541</v>
      </c>
      <c r="D575" s="10"/>
      <c r="E575" s="27" t="s">
        <v>744</v>
      </c>
      <c r="F575" s="125">
        <f>F576</f>
        <v>1316.26</v>
      </c>
      <c r="G575" s="125">
        <f t="shared" si="121"/>
        <v>1114.9490000000001</v>
      </c>
      <c r="H575" s="125">
        <f t="shared" si="121"/>
        <v>1114.9490000000001</v>
      </c>
    </row>
    <row r="576" spans="1:8" ht="36">
      <c r="A576" s="20" t="s">
        <v>319</v>
      </c>
      <c r="B576" s="20" t="s">
        <v>247</v>
      </c>
      <c r="C576" s="10" t="s">
        <v>791</v>
      </c>
      <c r="D576" s="10"/>
      <c r="E576" s="27" t="s">
        <v>31</v>
      </c>
      <c r="F576" s="125">
        <f t="shared" ref="F576:H577" si="122">F577</f>
        <v>1316.26</v>
      </c>
      <c r="G576" s="125">
        <f t="shared" si="122"/>
        <v>1114.9490000000001</v>
      </c>
      <c r="H576" s="125">
        <f t="shared" si="122"/>
        <v>1114.9490000000001</v>
      </c>
    </row>
    <row r="577" spans="1:8" ht="24">
      <c r="A577" s="20" t="s">
        <v>319</v>
      </c>
      <c r="B577" s="20" t="s">
        <v>247</v>
      </c>
      <c r="C577" s="10" t="s">
        <v>791</v>
      </c>
      <c r="D577" s="29" t="s">
        <v>566</v>
      </c>
      <c r="E577" s="152" t="s">
        <v>14</v>
      </c>
      <c r="F577" s="125">
        <f t="shared" si="122"/>
        <v>1316.26</v>
      </c>
      <c r="G577" s="125">
        <f t="shared" si="122"/>
        <v>1114.9490000000001</v>
      </c>
      <c r="H577" s="125">
        <f t="shared" si="122"/>
        <v>1114.9490000000001</v>
      </c>
    </row>
    <row r="578" spans="1:8" ht="24">
      <c r="A578" s="20" t="s">
        <v>319</v>
      </c>
      <c r="B578" s="20" t="s">
        <v>247</v>
      </c>
      <c r="C578" s="10" t="s">
        <v>791</v>
      </c>
      <c r="D578" s="20" t="s">
        <v>119</v>
      </c>
      <c r="E578" s="27" t="s">
        <v>120</v>
      </c>
      <c r="F578" s="125">
        <v>1316.26</v>
      </c>
      <c r="G578" s="125">
        <v>1114.9490000000001</v>
      </c>
      <c r="H578" s="125">
        <v>1114.9490000000001</v>
      </c>
    </row>
    <row r="579" spans="1:8" ht="24">
      <c r="A579" s="20" t="s">
        <v>319</v>
      </c>
      <c r="B579" s="20" t="s">
        <v>247</v>
      </c>
      <c r="C579" s="10" t="s">
        <v>130</v>
      </c>
      <c r="D579" s="10"/>
      <c r="E579" s="27" t="s">
        <v>67</v>
      </c>
      <c r="F579" s="125">
        <f>F580</f>
        <v>4533</v>
      </c>
      <c r="G579" s="125">
        <f>G580</f>
        <v>9065.7999999999993</v>
      </c>
      <c r="H579" s="125">
        <f>H580</f>
        <v>0</v>
      </c>
    </row>
    <row r="580" spans="1:8" ht="36">
      <c r="A580" s="20" t="s">
        <v>319</v>
      </c>
      <c r="B580" s="20" t="s">
        <v>247</v>
      </c>
      <c r="C580" s="10" t="s">
        <v>424</v>
      </c>
      <c r="D580" s="10"/>
      <c r="E580" s="27" t="s">
        <v>68</v>
      </c>
      <c r="F580" s="125">
        <f>F584+F581</f>
        <v>4533</v>
      </c>
      <c r="G580" s="125">
        <f>G584+G581</f>
        <v>9065.7999999999993</v>
      </c>
      <c r="H580" s="125">
        <f>H584+H581</f>
        <v>0</v>
      </c>
    </row>
    <row r="581" spans="1:8" ht="84">
      <c r="A581" s="20" t="s">
        <v>319</v>
      </c>
      <c r="B581" s="20" t="s">
        <v>247</v>
      </c>
      <c r="C581" s="31" t="s">
        <v>513</v>
      </c>
      <c r="D581" s="157"/>
      <c r="E581" s="159" t="s">
        <v>591</v>
      </c>
      <c r="F581" s="125">
        <f t="shared" ref="F581:H582" si="123">F582</f>
        <v>2266.5</v>
      </c>
      <c r="G581" s="125">
        <f t="shared" si="123"/>
        <v>3399.7</v>
      </c>
      <c r="H581" s="125">
        <f t="shared" si="123"/>
        <v>0</v>
      </c>
    </row>
    <row r="582" spans="1:8" ht="48">
      <c r="A582" s="20" t="s">
        <v>319</v>
      </c>
      <c r="B582" s="20" t="s">
        <v>247</v>
      </c>
      <c r="C582" s="31" t="s">
        <v>513</v>
      </c>
      <c r="D582" s="29">
        <v>400</v>
      </c>
      <c r="E582" s="152" t="s">
        <v>203</v>
      </c>
      <c r="F582" s="125">
        <f t="shared" si="123"/>
        <v>2266.5</v>
      </c>
      <c r="G582" s="125">
        <f t="shared" si="123"/>
        <v>3399.7</v>
      </c>
      <c r="H582" s="125">
        <f t="shared" si="123"/>
        <v>0</v>
      </c>
    </row>
    <row r="583" spans="1:8" ht="60">
      <c r="A583" s="20" t="s">
        <v>319</v>
      </c>
      <c r="B583" s="20" t="s">
        <v>247</v>
      </c>
      <c r="C583" s="31" t="s">
        <v>513</v>
      </c>
      <c r="D583" s="20">
        <v>412</v>
      </c>
      <c r="E583" s="27" t="s">
        <v>188</v>
      </c>
      <c r="F583" s="125">
        <v>2266.5</v>
      </c>
      <c r="G583" s="125">
        <v>3399.7</v>
      </c>
      <c r="H583" s="144">
        <v>0</v>
      </c>
    </row>
    <row r="584" spans="1:8" ht="120">
      <c r="A584" s="20" t="s">
        <v>319</v>
      </c>
      <c r="B584" s="20" t="s">
        <v>247</v>
      </c>
      <c r="C584" s="31" t="s">
        <v>78</v>
      </c>
      <c r="D584" s="157"/>
      <c r="E584" s="159" t="s">
        <v>79</v>
      </c>
      <c r="F584" s="125">
        <f t="shared" ref="F584:H585" si="124">F585</f>
        <v>2266.5</v>
      </c>
      <c r="G584" s="125">
        <f t="shared" si="124"/>
        <v>5666.1</v>
      </c>
      <c r="H584" s="125">
        <f t="shared" si="124"/>
        <v>0</v>
      </c>
    </row>
    <row r="585" spans="1:8" ht="48">
      <c r="A585" s="20" t="s">
        <v>319</v>
      </c>
      <c r="B585" s="20" t="s">
        <v>247</v>
      </c>
      <c r="C585" s="31" t="s">
        <v>78</v>
      </c>
      <c r="D585" s="29">
        <v>400</v>
      </c>
      <c r="E585" s="152" t="s">
        <v>203</v>
      </c>
      <c r="F585" s="125">
        <f t="shared" si="124"/>
        <v>2266.5</v>
      </c>
      <c r="G585" s="125">
        <f t="shared" si="124"/>
        <v>5666.1</v>
      </c>
      <c r="H585" s="125">
        <f t="shared" si="124"/>
        <v>0</v>
      </c>
    </row>
    <row r="586" spans="1:8" ht="60">
      <c r="A586" s="20" t="s">
        <v>319</v>
      </c>
      <c r="B586" s="20" t="s">
        <v>247</v>
      </c>
      <c r="C586" s="31" t="s">
        <v>78</v>
      </c>
      <c r="D586" s="20">
        <v>412</v>
      </c>
      <c r="E586" s="27" t="s">
        <v>188</v>
      </c>
      <c r="F586" s="125">
        <v>2266.5</v>
      </c>
      <c r="G586" s="141">
        <v>5666.1</v>
      </c>
      <c r="H586" s="197">
        <v>0</v>
      </c>
    </row>
    <row r="587" spans="1:8" ht="24">
      <c r="A587" s="99">
        <v>10</v>
      </c>
      <c r="B587" s="98" t="s">
        <v>22</v>
      </c>
      <c r="C587" s="101"/>
      <c r="D587" s="99"/>
      <c r="E587" s="118" t="s">
        <v>673</v>
      </c>
      <c r="F587" s="137">
        <f>F594+F588</f>
        <v>2189.9160000000002</v>
      </c>
      <c r="G587" s="137">
        <f>G594+G588</f>
        <v>425.916</v>
      </c>
      <c r="H587" s="137">
        <f>H594+H588</f>
        <v>425.916</v>
      </c>
    </row>
    <row r="588" spans="1:8" ht="36">
      <c r="A588" s="20" t="s">
        <v>319</v>
      </c>
      <c r="B588" s="10" t="s">
        <v>22</v>
      </c>
      <c r="C588" s="10" t="s">
        <v>138</v>
      </c>
      <c r="D588" s="20"/>
      <c r="E588" s="27" t="s">
        <v>725</v>
      </c>
      <c r="F588" s="125">
        <f t="shared" ref="F588:H592" si="125">F589</f>
        <v>1764</v>
      </c>
      <c r="G588" s="125">
        <f t="shared" si="125"/>
        <v>0</v>
      </c>
      <c r="H588" s="125">
        <f t="shared" si="125"/>
        <v>0</v>
      </c>
    </row>
    <row r="589" spans="1:8">
      <c r="A589" s="20" t="s">
        <v>319</v>
      </c>
      <c r="B589" s="10" t="s">
        <v>22</v>
      </c>
      <c r="C589" s="10" t="s">
        <v>148</v>
      </c>
      <c r="D589" s="20"/>
      <c r="E589" s="27" t="s">
        <v>556</v>
      </c>
      <c r="F589" s="125">
        <f t="shared" si="125"/>
        <v>1764</v>
      </c>
      <c r="G589" s="125">
        <f t="shared" si="125"/>
        <v>0</v>
      </c>
      <c r="H589" s="125">
        <f t="shared" si="125"/>
        <v>0</v>
      </c>
    </row>
    <row r="590" spans="1:8" ht="36">
      <c r="A590" s="20" t="s">
        <v>319</v>
      </c>
      <c r="B590" s="10" t="s">
        <v>22</v>
      </c>
      <c r="C590" s="10" t="s">
        <v>149</v>
      </c>
      <c r="D590" s="20"/>
      <c r="E590" s="27" t="s">
        <v>388</v>
      </c>
      <c r="F590" s="125">
        <f t="shared" si="125"/>
        <v>1764</v>
      </c>
      <c r="G590" s="125">
        <f t="shared" si="125"/>
        <v>0</v>
      </c>
      <c r="H590" s="125">
        <f t="shared" si="125"/>
        <v>0</v>
      </c>
    </row>
    <row r="591" spans="1:8" ht="60">
      <c r="A591" s="20" t="s">
        <v>319</v>
      </c>
      <c r="B591" s="10" t="s">
        <v>22</v>
      </c>
      <c r="C591" s="10" t="s">
        <v>741</v>
      </c>
      <c r="D591" s="20"/>
      <c r="E591" s="27" t="s">
        <v>113</v>
      </c>
      <c r="F591" s="125">
        <f t="shared" si="125"/>
        <v>1764</v>
      </c>
      <c r="G591" s="125">
        <f t="shared" si="125"/>
        <v>0</v>
      </c>
      <c r="H591" s="125">
        <f t="shared" si="125"/>
        <v>0</v>
      </c>
    </row>
    <row r="592" spans="1:8" ht="24">
      <c r="A592" s="20" t="s">
        <v>319</v>
      </c>
      <c r="B592" s="10" t="s">
        <v>22</v>
      </c>
      <c r="C592" s="10" t="s">
        <v>741</v>
      </c>
      <c r="D592" s="29" t="s">
        <v>566</v>
      </c>
      <c r="E592" s="152" t="s">
        <v>14</v>
      </c>
      <c r="F592" s="125">
        <f t="shared" si="125"/>
        <v>1764</v>
      </c>
      <c r="G592" s="125">
        <f t="shared" si="125"/>
        <v>0</v>
      </c>
      <c r="H592" s="125">
        <f t="shared" si="125"/>
        <v>0</v>
      </c>
    </row>
    <row r="593" spans="1:8" ht="48">
      <c r="A593" s="20" t="s">
        <v>319</v>
      </c>
      <c r="B593" s="10" t="s">
        <v>22</v>
      </c>
      <c r="C593" s="10" t="s">
        <v>741</v>
      </c>
      <c r="D593" s="112">
        <v>321</v>
      </c>
      <c r="E593" s="161" t="s">
        <v>137</v>
      </c>
      <c r="F593" s="125">
        <v>1764</v>
      </c>
      <c r="G593" s="125">
        <v>0</v>
      </c>
      <c r="H593" s="125">
        <v>0</v>
      </c>
    </row>
    <row r="594" spans="1:8" ht="48">
      <c r="A594" s="20">
        <v>10</v>
      </c>
      <c r="B594" s="10" t="s">
        <v>22</v>
      </c>
      <c r="C594" s="10" t="s">
        <v>407</v>
      </c>
      <c r="D594" s="20"/>
      <c r="E594" s="27" t="s">
        <v>712</v>
      </c>
      <c r="F594" s="125">
        <f t="shared" ref="F594:H595" si="126">F595</f>
        <v>425.916</v>
      </c>
      <c r="G594" s="125">
        <f t="shared" si="126"/>
        <v>425.916</v>
      </c>
      <c r="H594" s="125">
        <f t="shared" si="126"/>
        <v>425.916</v>
      </c>
    </row>
    <row r="595" spans="1:8" ht="84">
      <c r="A595" s="20">
        <v>10</v>
      </c>
      <c r="B595" s="10" t="s">
        <v>22</v>
      </c>
      <c r="C595" s="10" t="s">
        <v>408</v>
      </c>
      <c r="D595" s="20"/>
      <c r="E595" s="27" t="s">
        <v>774</v>
      </c>
      <c r="F595" s="125">
        <f t="shared" si="126"/>
        <v>425.916</v>
      </c>
      <c r="G595" s="125">
        <f t="shared" si="126"/>
        <v>425.916</v>
      </c>
      <c r="H595" s="125">
        <f t="shared" si="126"/>
        <v>425.916</v>
      </c>
    </row>
    <row r="596" spans="1:8" ht="48">
      <c r="A596" s="20">
        <v>10</v>
      </c>
      <c r="B596" s="10" t="s">
        <v>22</v>
      </c>
      <c r="C596" s="10" t="s">
        <v>410</v>
      </c>
      <c r="D596" s="20"/>
      <c r="E596" s="27" t="s">
        <v>775</v>
      </c>
      <c r="F596" s="125">
        <f>F597+F600</f>
        <v>425.916</v>
      </c>
      <c r="G596" s="125">
        <f>G597+G600</f>
        <v>425.916</v>
      </c>
      <c r="H596" s="125">
        <f>H597+H600</f>
        <v>425.916</v>
      </c>
    </row>
    <row r="597" spans="1:8" ht="60">
      <c r="A597" s="20">
        <v>10</v>
      </c>
      <c r="B597" s="10" t="s">
        <v>22</v>
      </c>
      <c r="C597" s="10" t="s">
        <v>509</v>
      </c>
      <c r="D597" s="20"/>
      <c r="E597" s="27" t="s">
        <v>311</v>
      </c>
      <c r="F597" s="125">
        <f t="shared" ref="F597:H598" si="127">F598</f>
        <v>160.916</v>
      </c>
      <c r="G597" s="125">
        <f t="shared" si="127"/>
        <v>160.916</v>
      </c>
      <c r="H597" s="125">
        <f t="shared" si="127"/>
        <v>160.916</v>
      </c>
    </row>
    <row r="598" spans="1:8" ht="24">
      <c r="A598" s="20">
        <v>10</v>
      </c>
      <c r="B598" s="10" t="s">
        <v>22</v>
      </c>
      <c r="C598" s="10" t="s">
        <v>509</v>
      </c>
      <c r="D598" s="29" t="s">
        <v>566</v>
      </c>
      <c r="E598" s="152" t="s">
        <v>14</v>
      </c>
      <c r="F598" s="125">
        <f t="shared" si="127"/>
        <v>160.916</v>
      </c>
      <c r="G598" s="125">
        <f t="shared" si="127"/>
        <v>160.916</v>
      </c>
      <c r="H598" s="125">
        <f t="shared" si="127"/>
        <v>160.916</v>
      </c>
    </row>
    <row r="599" spans="1:8" ht="36">
      <c r="A599" s="20">
        <v>10</v>
      </c>
      <c r="B599" s="10" t="s">
        <v>22</v>
      </c>
      <c r="C599" s="10" t="s">
        <v>509</v>
      </c>
      <c r="D599" s="20">
        <v>330</v>
      </c>
      <c r="E599" s="27" t="s">
        <v>672</v>
      </c>
      <c r="F599" s="125">
        <v>160.916</v>
      </c>
      <c r="G599" s="125">
        <v>160.916</v>
      </c>
      <c r="H599" s="125">
        <v>160.916</v>
      </c>
    </row>
    <row r="600" spans="1:8" ht="84">
      <c r="A600" s="20">
        <v>10</v>
      </c>
      <c r="B600" s="10" t="s">
        <v>22</v>
      </c>
      <c r="C600" s="10" t="s">
        <v>510</v>
      </c>
      <c r="D600" s="20"/>
      <c r="E600" s="27" t="s">
        <v>189</v>
      </c>
      <c r="F600" s="125">
        <f t="shared" ref="F600:H601" si="128">F601</f>
        <v>265</v>
      </c>
      <c r="G600" s="125">
        <f t="shared" si="128"/>
        <v>265</v>
      </c>
      <c r="H600" s="125">
        <f t="shared" si="128"/>
        <v>265</v>
      </c>
    </row>
    <row r="601" spans="1:8" ht="48">
      <c r="A601" s="20">
        <v>10</v>
      </c>
      <c r="B601" s="10" t="s">
        <v>22</v>
      </c>
      <c r="C601" s="10" t="s">
        <v>510</v>
      </c>
      <c r="D601" s="32" t="s">
        <v>296</v>
      </c>
      <c r="E601" s="152" t="s">
        <v>659</v>
      </c>
      <c r="F601" s="125">
        <f t="shared" si="128"/>
        <v>265</v>
      </c>
      <c r="G601" s="125">
        <f t="shared" si="128"/>
        <v>265</v>
      </c>
      <c r="H601" s="125">
        <f t="shared" si="128"/>
        <v>265</v>
      </c>
    </row>
    <row r="602" spans="1:8" ht="36">
      <c r="A602" s="20">
        <v>10</v>
      </c>
      <c r="B602" s="10" t="s">
        <v>22</v>
      </c>
      <c r="C602" s="10" t="s">
        <v>510</v>
      </c>
      <c r="D602" s="20">
        <v>633</v>
      </c>
      <c r="E602" s="27" t="s">
        <v>661</v>
      </c>
      <c r="F602" s="125">
        <v>265</v>
      </c>
      <c r="G602" s="125">
        <v>265</v>
      </c>
      <c r="H602" s="125">
        <v>265</v>
      </c>
    </row>
    <row r="603" spans="1:8">
      <c r="A603" s="23" t="s">
        <v>322</v>
      </c>
      <c r="B603" s="23" t="s">
        <v>248</v>
      </c>
      <c r="C603" s="24"/>
      <c r="D603" s="23"/>
      <c r="E603" s="176" t="s">
        <v>323</v>
      </c>
      <c r="F603" s="136">
        <f>F604+F622</f>
        <v>7138.7630000000008</v>
      </c>
      <c r="G603" s="136">
        <f>G604+G622</f>
        <v>7060.6059999999998</v>
      </c>
      <c r="H603" s="136">
        <f>H604+H622</f>
        <v>7060.6059999999998</v>
      </c>
    </row>
    <row r="604" spans="1:8">
      <c r="A604" s="99" t="s">
        <v>322</v>
      </c>
      <c r="B604" s="99" t="s">
        <v>294</v>
      </c>
      <c r="C604" s="98"/>
      <c r="D604" s="99"/>
      <c r="E604" s="118" t="s">
        <v>324</v>
      </c>
      <c r="F604" s="137">
        <f>F605</f>
        <v>4334.3860000000004</v>
      </c>
      <c r="G604" s="137">
        <f>G605</f>
        <v>4334.3860000000004</v>
      </c>
      <c r="H604" s="137">
        <f>H605</f>
        <v>4334.3860000000004</v>
      </c>
    </row>
    <row r="605" spans="1:8" ht="36">
      <c r="A605" s="20" t="s">
        <v>322</v>
      </c>
      <c r="B605" s="20" t="s">
        <v>294</v>
      </c>
      <c r="C605" s="10" t="s">
        <v>420</v>
      </c>
      <c r="D605" s="20"/>
      <c r="E605" s="27" t="s">
        <v>781</v>
      </c>
      <c r="F605" s="125">
        <f>F606+F614</f>
        <v>4334.3860000000004</v>
      </c>
      <c r="G605" s="125">
        <f t="shared" ref="G605:H605" si="129">G606+G614</f>
        <v>4334.3860000000004</v>
      </c>
      <c r="H605" s="125">
        <f t="shared" si="129"/>
        <v>4334.3860000000004</v>
      </c>
    </row>
    <row r="606" spans="1:8" ht="36">
      <c r="A606" s="20" t="s">
        <v>322</v>
      </c>
      <c r="B606" s="20" t="s">
        <v>294</v>
      </c>
      <c r="C606" s="10" t="s">
        <v>421</v>
      </c>
      <c r="D606" s="20"/>
      <c r="E606" s="27" t="s">
        <v>200</v>
      </c>
      <c r="F606" s="125">
        <f>F608+F612</f>
        <v>2283.9859999999999</v>
      </c>
      <c r="G606" s="125">
        <f>G608+G612</f>
        <v>2283.9859999999999</v>
      </c>
      <c r="H606" s="125">
        <f>H608+H612</f>
        <v>2283.9859999999999</v>
      </c>
    </row>
    <row r="607" spans="1:8" ht="108">
      <c r="A607" s="20" t="s">
        <v>322</v>
      </c>
      <c r="B607" s="20" t="s">
        <v>294</v>
      </c>
      <c r="C607" s="10" t="s">
        <v>422</v>
      </c>
      <c r="D607" s="20"/>
      <c r="E607" s="27" t="s">
        <v>201</v>
      </c>
      <c r="F607" s="125">
        <f>F608+F611</f>
        <v>2283.9859999999999</v>
      </c>
      <c r="G607" s="125">
        <f>G608+G611</f>
        <v>2283.9859999999999</v>
      </c>
      <c r="H607" s="125">
        <f>H608+H611</f>
        <v>2283.9859999999999</v>
      </c>
    </row>
    <row r="608" spans="1:8" ht="156">
      <c r="A608" s="20" t="s">
        <v>322</v>
      </c>
      <c r="B608" s="20" t="s">
        <v>294</v>
      </c>
      <c r="C608" s="10" t="s">
        <v>514</v>
      </c>
      <c r="D608" s="20"/>
      <c r="E608" s="27" t="s">
        <v>116</v>
      </c>
      <c r="F608" s="125">
        <f t="shared" ref="F608:H609" si="130">F609</f>
        <v>1183.9860000000001</v>
      </c>
      <c r="G608" s="125">
        <f t="shared" si="130"/>
        <v>1183.9860000000001</v>
      </c>
      <c r="H608" s="125">
        <f t="shared" si="130"/>
        <v>1183.9860000000001</v>
      </c>
    </row>
    <row r="609" spans="1:8" ht="36">
      <c r="A609" s="20" t="s">
        <v>322</v>
      </c>
      <c r="B609" s="20" t="s">
        <v>294</v>
      </c>
      <c r="C609" s="10" t="s">
        <v>514</v>
      </c>
      <c r="D609" s="29" t="s">
        <v>256</v>
      </c>
      <c r="E609" s="152" t="s">
        <v>703</v>
      </c>
      <c r="F609" s="125">
        <f t="shared" si="130"/>
        <v>1183.9860000000001</v>
      </c>
      <c r="G609" s="125">
        <f t="shared" si="130"/>
        <v>1183.9860000000001</v>
      </c>
      <c r="H609" s="125">
        <f t="shared" si="130"/>
        <v>1183.9860000000001</v>
      </c>
    </row>
    <row r="610" spans="1:8" ht="24">
      <c r="A610" s="20" t="s">
        <v>322</v>
      </c>
      <c r="B610" s="20" t="s">
        <v>294</v>
      </c>
      <c r="C610" s="10" t="s">
        <v>514</v>
      </c>
      <c r="D610" s="20" t="s">
        <v>258</v>
      </c>
      <c r="E610" s="27" t="s">
        <v>658</v>
      </c>
      <c r="F610" s="125">
        <v>1183.9860000000001</v>
      </c>
      <c r="G610" s="125">
        <v>1183.9860000000001</v>
      </c>
      <c r="H610" s="125">
        <v>1183.9860000000001</v>
      </c>
    </row>
    <row r="611" spans="1:8" ht="96">
      <c r="A611" s="20" t="s">
        <v>322</v>
      </c>
      <c r="B611" s="20" t="s">
        <v>294</v>
      </c>
      <c r="C611" s="10" t="s">
        <v>515</v>
      </c>
      <c r="D611" s="20"/>
      <c r="E611" s="27" t="s">
        <v>325</v>
      </c>
      <c r="F611" s="125">
        <f t="shared" ref="F611:H612" si="131">F612</f>
        <v>1100</v>
      </c>
      <c r="G611" s="125">
        <f t="shared" si="131"/>
        <v>1100</v>
      </c>
      <c r="H611" s="125">
        <f t="shared" si="131"/>
        <v>1100</v>
      </c>
    </row>
    <row r="612" spans="1:8" ht="96">
      <c r="A612" s="20" t="s">
        <v>322</v>
      </c>
      <c r="B612" s="20" t="s">
        <v>294</v>
      </c>
      <c r="C612" s="10" t="s">
        <v>515</v>
      </c>
      <c r="D612" s="29" t="s">
        <v>558</v>
      </c>
      <c r="E612" s="152" t="s">
        <v>559</v>
      </c>
      <c r="F612" s="125">
        <f t="shared" si="131"/>
        <v>1100</v>
      </c>
      <c r="G612" s="125">
        <f t="shared" si="131"/>
        <v>1100</v>
      </c>
      <c r="H612" s="125">
        <f t="shared" si="131"/>
        <v>1100</v>
      </c>
    </row>
    <row r="613" spans="1:8" ht="36">
      <c r="A613" s="20" t="s">
        <v>322</v>
      </c>
      <c r="B613" s="20" t="s">
        <v>294</v>
      </c>
      <c r="C613" s="10" t="s">
        <v>515</v>
      </c>
      <c r="D613" s="112">
        <v>123</v>
      </c>
      <c r="E613" s="161" t="s">
        <v>821</v>
      </c>
      <c r="F613" s="125">
        <v>1100</v>
      </c>
      <c r="G613" s="125">
        <v>1100</v>
      </c>
      <c r="H613" s="125">
        <v>1100</v>
      </c>
    </row>
    <row r="614" spans="1:8" ht="48">
      <c r="A614" s="20" t="s">
        <v>322</v>
      </c>
      <c r="B614" s="20" t="s">
        <v>294</v>
      </c>
      <c r="C614" s="10" t="s">
        <v>423</v>
      </c>
      <c r="D614" s="20"/>
      <c r="E614" s="27" t="s">
        <v>782</v>
      </c>
      <c r="F614" s="125">
        <f t="shared" ref="F614:H617" si="132">F615</f>
        <v>2050.4</v>
      </c>
      <c r="G614" s="125">
        <f t="shared" si="132"/>
        <v>2050.4</v>
      </c>
      <c r="H614" s="125">
        <f t="shared" si="132"/>
        <v>2050.4</v>
      </c>
    </row>
    <row r="615" spans="1:8" ht="60">
      <c r="A615" s="20" t="s">
        <v>322</v>
      </c>
      <c r="B615" s="20" t="s">
        <v>294</v>
      </c>
      <c r="C615" s="10" t="s">
        <v>535</v>
      </c>
      <c r="D615" s="20"/>
      <c r="E615" s="27" t="s">
        <v>117</v>
      </c>
      <c r="F615" s="125">
        <f>F616+F619</f>
        <v>2050.4</v>
      </c>
      <c r="G615" s="125">
        <f t="shared" ref="G615:H615" si="133">G616+G619</f>
        <v>2050.4</v>
      </c>
      <c r="H615" s="125">
        <f t="shared" si="133"/>
        <v>2050.4</v>
      </c>
    </row>
    <row r="616" spans="1:8" ht="108">
      <c r="A616" s="20" t="s">
        <v>322</v>
      </c>
      <c r="B616" s="20" t="s">
        <v>294</v>
      </c>
      <c r="C616" s="10" t="s">
        <v>516</v>
      </c>
      <c r="D616" s="20"/>
      <c r="E616" s="27" t="s">
        <v>118</v>
      </c>
      <c r="F616" s="125">
        <f t="shared" si="132"/>
        <v>1850.4</v>
      </c>
      <c r="G616" s="125">
        <f t="shared" si="132"/>
        <v>1850.4</v>
      </c>
      <c r="H616" s="125">
        <f t="shared" si="132"/>
        <v>1850.4</v>
      </c>
    </row>
    <row r="617" spans="1:8" ht="48">
      <c r="A617" s="20" t="s">
        <v>322</v>
      </c>
      <c r="B617" s="20" t="s">
        <v>294</v>
      </c>
      <c r="C617" s="10" t="s">
        <v>516</v>
      </c>
      <c r="D617" s="32" t="s">
        <v>296</v>
      </c>
      <c r="E617" s="152" t="s">
        <v>659</v>
      </c>
      <c r="F617" s="125">
        <f t="shared" si="132"/>
        <v>1850.4</v>
      </c>
      <c r="G617" s="125">
        <f t="shared" si="132"/>
        <v>1850.4</v>
      </c>
      <c r="H617" s="125">
        <f t="shared" si="132"/>
        <v>1850.4</v>
      </c>
    </row>
    <row r="618" spans="1:8" ht="24">
      <c r="A618" s="20" t="s">
        <v>322</v>
      </c>
      <c r="B618" s="20" t="s">
        <v>294</v>
      </c>
      <c r="C618" s="10" t="s">
        <v>516</v>
      </c>
      <c r="D618" s="20">
        <v>612</v>
      </c>
      <c r="E618" s="27" t="s">
        <v>545</v>
      </c>
      <c r="F618" s="125">
        <v>1850.4</v>
      </c>
      <c r="G618" s="125">
        <v>1850.4</v>
      </c>
      <c r="H618" s="125">
        <v>1850.4</v>
      </c>
    </row>
    <row r="619" spans="1:8" s="221" customFormat="1" ht="60">
      <c r="A619" s="20" t="s">
        <v>322</v>
      </c>
      <c r="B619" s="20" t="s">
        <v>294</v>
      </c>
      <c r="C619" s="10" t="s">
        <v>517</v>
      </c>
      <c r="D619" s="20"/>
      <c r="E619" s="27" t="s">
        <v>346</v>
      </c>
      <c r="F619" s="125">
        <f t="shared" ref="F619:H620" si="134">F620</f>
        <v>200</v>
      </c>
      <c r="G619" s="125">
        <f t="shared" si="134"/>
        <v>200</v>
      </c>
      <c r="H619" s="125">
        <f t="shared" si="134"/>
        <v>200</v>
      </c>
    </row>
    <row r="620" spans="1:8" s="221" customFormat="1" ht="36">
      <c r="A620" s="20" t="s">
        <v>322</v>
      </c>
      <c r="B620" s="20" t="s">
        <v>294</v>
      </c>
      <c r="C620" s="10" t="s">
        <v>517</v>
      </c>
      <c r="D620" s="29" t="s">
        <v>256</v>
      </c>
      <c r="E620" s="152" t="s">
        <v>703</v>
      </c>
      <c r="F620" s="125">
        <f t="shared" si="134"/>
        <v>200</v>
      </c>
      <c r="G620" s="125">
        <f t="shared" si="134"/>
        <v>200</v>
      </c>
      <c r="H620" s="125">
        <f t="shared" si="134"/>
        <v>200</v>
      </c>
    </row>
    <row r="621" spans="1:8" s="221" customFormat="1" ht="24">
      <c r="A621" s="20" t="s">
        <v>322</v>
      </c>
      <c r="B621" s="20" t="s">
        <v>294</v>
      </c>
      <c r="C621" s="10" t="s">
        <v>517</v>
      </c>
      <c r="D621" s="20" t="s">
        <v>258</v>
      </c>
      <c r="E621" s="27" t="s">
        <v>658</v>
      </c>
      <c r="F621" s="125">
        <v>200</v>
      </c>
      <c r="G621" s="125">
        <v>200</v>
      </c>
      <c r="H621" s="125">
        <v>200</v>
      </c>
    </row>
    <row r="622" spans="1:8">
      <c r="A622" s="98">
        <v>11</v>
      </c>
      <c r="B622" s="98" t="s">
        <v>320</v>
      </c>
      <c r="C622" s="98"/>
      <c r="D622" s="99"/>
      <c r="E622" s="118" t="s">
        <v>681</v>
      </c>
      <c r="F622" s="137">
        <f>F623+F629</f>
        <v>2804.377</v>
      </c>
      <c r="G622" s="137">
        <f>G623+G629</f>
        <v>2726.22</v>
      </c>
      <c r="H622" s="137">
        <f>H623+H629</f>
        <v>2726.22</v>
      </c>
    </row>
    <row r="623" spans="1:8" ht="36">
      <c r="A623" s="10" t="s">
        <v>322</v>
      </c>
      <c r="B623" s="10" t="s">
        <v>320</v>
      </c>
      <c r="C623" s="10" t="s">
        <v>138</v>
      </c>
      <c r="D623" s="20"/>
      <c r="E623" s="27" t="s">
        <v>725</v>
      </c>
      <c r="F623" s="125">
        <f t="shared" ref="F623:H627" si="135">F624</f>
        <v>2726.22</v>
      </c>
      <c r="G623" s="125">
        <f t="shared" si="135"/>
        <v>2726.22</v>
      </c>
      <c r="H623" s="125">
        <f t="shared" si="135"/>
        <v>2726.22</v>
      </c>
    </row>
    <row r="624" spans="1:8" ht="24">
      <c r="A624" s="10" t="s">
        <v>322</v>
      </c>
      <c r="B624" s="10" t="s">
        <v>320</v>
      </c>
      <c r="C624" s="10" t="s">
        <v>144</v>
      </c>
      <c r="D624" s="20"/>
      <c r="E624" s="27" t="s">
        <v>174</v>
      </c>
      <c r="F624" s="125">
        <f t="shared" si="135"/>
        <v>2726.22</v>
      </c>
      <c r="G624" s="125">
        <f t="shared" si="135"/>
        <v>2726.22</v>
      </c>
      <c r="H624" s="125">
        <f t="shared" si="135"/>
        <v>2726.22</v>
      </c>
    </row>
    <row r="625" spans="1:8" ht="72">
      <c r="A625" s="10" t="s">
        <v>322</v>
      </c>
      <c r="B625" s="10" t="s">
        <v>320</v>
      </c>
      <c r="C625" s="10" t="s">
        <v>145</v>
      </c>
      <c r="D625" s="20"/>
      <c r="E625" s="27" t="s">
        <v>151</v>
      </c>
      <c r="F625" s="125">
        <f t="shared" si="135"/>
        <v>2726.22</v>
      </c>
      <c r="G625" s="125">
        <f t="shared" si="135"/>
        <v>2726.22</v>
      </c>
      <c r="H625" s="125">
        <f t="shared" si="135"/>
        <v>2726.22</v>
      </c>
    </row>
    <row r="626" spans="1:8" ht="60">
      <c r="A626" s="10">
        <v>11</v>
      </c>
      <c r="B626" s="10" t="s">
        <v>320</v>
      </c>
      <c r="C626" s="10" t="s">
        <v>786</v>
      </c>
      <c r="D626" s="20"/>
      <c r="E626" s="163" t="s">
        <v>740</v>
      </c>
      <c r="F626" s="125">
        <f t="shared" si="135"/>
        <v>2726.22</v>
      </c>
      <c r="G626" s="125">
        <f t="shared" si="135"/>
        <v>2726.22</v>
      </c>
      <c r="H626" s="125">
        <f t="shared" si="135"/>
        <v>2726.22</v>
      </c>
    </row>
    <row r="627" spans="1:8" ht="48">
      <c r="A627" s="10">
        <v>11</v>
      </c>
      <c r="B627" s="10" t="s">
        <v>320</v>
      </c>
      <c r="C627" s="10" t="s">
        <v>786</v>
      </c>
      <c r="D627" s="32" t="s">
        <v>296</v>
      </c>
      <c r="E627" s="152" t="s">
        <v>659</v>
      </c>
      <c r="F627" s="125">
        <f>F628</f>
        <v>2726.22</v>
      </c>
      <c r="G627" s="125">
        <f t="shared" si="135"/>
        <v>2726.22</v>
      </c>
      <c r="H627" s="125">
        <f t="shared" si="135"/>
        <v>2726.22</v>
      </c>
    </row>
    <row r="628" spans="1:8" ht="84">
      <c r="A628" s="10">
        <v>11</v>
      </c>
      <c r="B628" s="10" t="s">
        <v>320</v>
      </c>
      <c r="C628" s="10" t="s">
        <v>786</v>
      </c>
      <c r="D628" s="20" t="s">
        <v>398</v>
      </c>
      <c r="E628" s="27" t="s">
        <v>636</v>
      </c>
      <c r="F628" s="125">
        <v>2726.22</v>
      </c>
      <c r="G628" s="125">
        <v>2726.22</v>
      </c>
      <c r="H628" s="125">
        <v>2726.22</v>
      </c>
    </row>
    <row r="629" spans="1:8" ht="36">
      <c r="A629" s="10">
        <v>11</v>
      </c>
      <c r="B629" s="10" t="s">
        <v>320</v>
      </c>
      <c r="C629" s="10" t="s">
        <v>420</v>
      </c>
      <c r="D629" s="20"/>
      <c r="E629" s="27" t="s">
        <v>781</v>
      </c>
      <c r="F629" s="125">
        <f t="shared" ref="F629:H633" si="136">F630</f>
        <v>78.156999999999996</v>
      </c>
      <c r="G629" s="125">
        <f t="shared" si="136"/>
        <v>0</v>
      </c>
      <c r="H629" s="125">
        <f t="shared" si="136"/>
        <v>0</v>
      </c>
    </row>
    <row r="630" spans="1:8" ht="48">
      <c r="A630" s="10">
        <v>11</v>
      </c>
      <c r="B630" s="10" t="s">
        <v>320</v>
      </c>
      <c r="C630" s="10" t="s">
        <v>423</v>
      </c>
      <c r="D630" s="20"/>
      <c r="E630" s="27" t="s">
        <v>782</v>
      </c>
      <c r="F630" s="125">
        <f t="shared" si="136"/>
        <v>78.156999999999996</v>
      </c>
      <c r="G630" s="125">
        <f t="shared" si="136"/>
        <v>0</v>
      </c>
      <c r="H630" s="125">
        <f t="shared" si="136"/>
        <v>0</v>
      </c>
    </row>
    <row r="631" spans="1:8" ht="36">
      <c r="A631" s="10">
        <v>11</v>
      </c>
      <c r="B631" s="10" t="s">
        <v>320</v>
      </c>
      <c r="C631" s="10" t="s">
        <v>814</v>
      </c>
      <c r="D631" s="20"/>
      <c r="E631" s="27" t="s">
        <v>815</v>
      </c>
      <c r="F631" s="125">
        <f>F632</f>
        <v>78.156999999999996</v>
      </c>
      <c r="G631" s="125">
        <f t="shared" si="136"/>
        <v>0</v>
      </c>
      <c r="H631" s="125">
        <f t="shared" si="136"/>
        <v>0</v>
      </c>
    </row>
    <row r="632" spans="1:8" ht="108">
      <c r="A632" s="10">
        <v>11</v>
      </c>
      <c r="B632" s="10" t="s">
        <v>320</v>
      </c>
      <c r="C632" s="10" t="s">
        <v>847</v>
      </c>
      <c r="D632" s="20"/>
      <c r="E632" s="163" t="s">
        <v>848</v>
      </c>
      <c r="F632" s="125">
        <f t="shared" si="136"/>
        <v>78.156999999999996</v>
      </c>
      <c r="G632" s="125">
        <f t="shared" si="136"/>
        <v>0</v>
      </c>
      <c r="H632" s="125">
        <f t="shared" si="136"/>
        <v>0</v>
      </c>
    </row>
    <row r="633" spans="1:8" ht="48">
      <c r="A633" s="10">
        <v>11</v>
      </c>
      <c r="B633" s="10" t="s">
        <v>320</v>
      </c>
      <c r="C633" s="10" t="s">
        <v>847</v>
      </c>
      <c r="D633" s="29" t="s">
        <v>296</v>
      </c>
      <c r="E633" s="152" t="s">
        <v>659</v>
      </c>
      <c r="F633" s="125">
        <f t="shared" si="136"/>
        <v>78.156999999999996</v>
      </c>
      <c r="G633" s="125">
        <f t="shared" si="136"/>
        <v>0</v>
      </c>
      <c r="H633" s="125">
        <f t="shared" si="136"/>
        <v>0</v>
      </c>
    </row>
    <row r="634" spans="1:8" ht="24">
      <c r="A634" s="10">
        <v>11</v>
      </c>
      <c r="B634" s="10" t="s">
        <v>320</v>
      </c>
      <c r="C634" s="10" t="s">
        <v>847</v>
      </c>
      <c r="D634" s="20">
        <v>612</v>
      </c>
      <c r="E634" s="27" t="s">
        <v>545</v>
      </c>
      <c r="F634" s="125">
        <v>78.156999999999996</v>
      </c>
      <c r="G634" s="125">
        <v>0</v>
      </c>
      <c r="H634" s="125">
        <v>0</v>
      </c>
    </row>
    <row r="635" spans="1:8">
      <c r="A635" s="23" t="s">
        <v>347</v>
      </c>
      <c r="B635" s="23" t="s">
        <v>248</v>
      </c>
      <c r="C635" s="24"/>
      <c r="D635" s="23"/>
      <c r="E635" s="23" t="s">
        <v>382</v>
      </c>
      <c r="F635" s="136">
        <f t="shared" ref="F635:H638" si="137">F636</f>
        <v>2008.471</v>
      </c>
      <c r="G635" s="136">
        <f t="shared" si="137"/>
        <v>2008.471</v>
      </c>
      <c r="H635" s="136">
        <f t="shared" si="137"/>
        <v>1205.3710000000001</v>
      </c>
    </row>
    <row r="636" spans="1:8" ht="24">
      <c r="A636" s="118" t="s">
        <v>347</v>
      </c>
      <c r="B636" s="118" t="s">
        <v>247</v>
      </c>
      <c r="C636" s="119"/>
      <c r="D636" s="118"/>
      <c r="E636" s="118" t="s">
        <v>37</v>
      </c>
      <c r="F636" s="139">
        <f t="shared" si="137"/>
        <v>2008.471</v>
      </c>
      <c r="G636" s="139">
        <f t="shared" si="137"/>
        <v>2008.471</v>
      </c>
      <c r="H636" s="139">
        <f t="shared" si="137"/>
        <v>1205.3710000000001</v>
      </c>
    </row>
    <row r="637" spans="1:8" ht="48">
      <c r="A637" s="20" t="s">
        <v>347</v>
      </c>
      <c r="B637" s="20" t="s">
        <v>247</v>
      </c>
      <c r="C637" s="10" t="s">
        <v>407</v>
      </c>
      <c r="D637" s="20"/>
      <c r="E637" s="27" t="s">
        <v>712</v>
      </c>
      <c r="F637" s="125">
        <f t="shared" si="137"/>
        <v>2008.471</v>
      </c>
      <c r="G637" s="125">
        <f t="shared" si="137"/>
        <v>2008.471</v>
      </c>
      <c r="H637" s="125">
        <f t="shared" si="137"/>
        <v>1205.3710000000001</v>
      </c>
    </row>
    <row r="638" spans="1:8" ht="84">
      <c r="A638" s="20" t="s">
        <v>347</v>
      </c>
      <c r="B638" s="20" t="s">
        <v>247</v>
      </c>
      <c r="C638" s="10" t="s">
        <v>408</v>
      </c>
      <c r="D638" s="20"/>
      <c r="E638" s="27" t="s">
        <v>774</v>
      </c>
      <c r="F638" s="125">
        <f t="shared" si="137"/>
        <v>2008.471</v>
      </c>
      <c r="G638" s="125">
        <f t="shared" si="137"/>
        <v>2008.471</v>
      </c>
      <c r="H638" s="125">
        <f t="shared" si="137"/>
        <v>1205.3710000000001</v>
      </c>
    </row>
    <row r="639" spans="1:8" ht="113.25" customHeight="1">
      <c r="A639" s="20" t="s">
        <v>347</v>
      </c>
      <c r="B639" s="20" t="s">
        <v>247</v>
      </c>
      <c r="C639" s="10" t="s">
        <v>409</v>
      </c>
      <c r="D639" s="20"/>
      <c r="E639" s="27" t="s">
        <v>158</v>
      </c>
      <c r="F639" s="125">
        <f>F643+F646+F640</f>
        <v>2008.471</v>
      </c>
      <c r="G639" s="125">
        <f>G643+G646+G640</f>
        <v>2008.471</v>
      </c>
      <c r="H639" s="125">
        <f>H643+H646+H640</f>
        <v>1205.3710000000001</v>
      </c>
    </row>
    <row r="640" spans="1:8" ht="60">
      <c r="A640" s="20" t="s">
        <v>347</v>
      </c>
      <c r="B640" s="20" t="s">
        <v>247</v>
      </c>
      <c r="C640" s="10" t="s">
        <v>604</v>
      </c>
      <c r="D640" s="20"/>
      <c r="E640" s="27" t="s">
        <v>603</v>
      </c>
      <c r="F640" s="125">
        <f t="shared" ref="F640:H641" si="138">F641</f>
        <v>803.1</v>
      </c>
      <c r="G640" s="125">
        <f t="shared" si="138"/>
        <v>803.1</v>
      </c>
      <c r="H640" s="125">
        <f t="shared" si="138"/>
        <v>0</v>
      </c>
    </row>
    <row r="641" spans="1:8" ht="48">
      <c r="A641" s="20" t="s">
        <v>347</v>
      </c>
      <c r="B641" s="20" t="s">
        <v>247</v>
      </c>
      <c r="C641" s="10" t="s">
        <v>604</v>
      </c>
      <c r="D641" s="29" t="s">
        <v>296</v>
      </c>
      <c r="E641" s="152" t="s">
        <v>659</v>
      </c>
      <c r="F641" s="125">
        <f t="shared" si="138"/>
        <v>803.1</v>
      </c>
      <c r="G641" s="125">
        <f t="shared" si="138"/>
        <v>803.1</v>
      </c>
      <c r="H641" s="125">
        <f t="shared" si="138"/>
        <v>0</v>
      </c>
    </row>
    <row r="642" spans="1:8" ht="48">
      <c r="A642" s="20" t="s">
        <v>347</v>
      </c>
      <c r="B642" s="20" t="s">
        <v>247</v>
      </c>
      <c r="C642" s="10" t="s">
        <v>604</v>
      </c>
      <c r="D642" s="20">
        <v>633</v>
      </c>
      <c r="E642" s="27" t="s">
        <v>874</v>
      </c>
      <c r="F642" s="144">
        <v>803.1</v>
      </c>
      <c r="G642" s="125">
        <v>803.1</v>
      </c>
      <c r="H642" s="125">
        <v>0</v>
      </c>
    </row>
    <row r="643" spans="1:8" ht="60">
      <c r="A643" s="20" t="s">
        <v>347</v>
      </c>
      <c r="B643" s="20" t="s">
        <v>247</v>
      </c>
      <c r="C643" s="10" t="s">
        <v>518</v>
      </c>
      <c r="D643" s="20"/>
      <c r="E643" s="165" t="s">
        <v>663</v>
      </c>
      <c r="F643" s="125">
        <f t="shared" ref="F643:H644" si="139">F644</f>
        <v>800</v>
      </c>
      <c r="G643" s="125">
        <f t="shared" si="139"/>
        <v>800</v>
      </c>
      <c r="H643" s="125">
        <f t="shared" si="139"/>
        <v>800</v>
      </c>
    </row>
    <row r="644" spans="1:8" ht="48">
      <c r="A644" s="20" t="s">
        <v>347</v>
      </c>
      <c r="B644" s="20" t="s">
        <v>247</v>
      </c>
      <c r="C644" s="10" t="s">
        <v>518</v>
      </c>
      <c r="D644" s="32" t="s">
        <v>296</v>
      </c>
      <c r="E644" s="152" t="s">
        <v>659</v>
      </c>
      <c r="F644" s="125">
        <f t="shared" si="139"/>
        <v>800</v>
      </c>
      <c r="G644" s="125">
        <f t="shared" si="139"/>
        <v>800</v>
      </c>
      <c r="H644" s="125">
        <f t="shared" si="139"/>
        <v>800</v>
      </c>
    </row>
    <row r="645" spans="1:8" ht="48">
      <c r="A645" s="20" t="s">
        <v>347</v>
      </c>
      <c r="B645" s="20" t="s">
        <v>247</v>
      </c>
      <c r="C645" s="10" t="s">
        <v>518</v>
      </c>
      <c r="D645" s="20">
        <v>633</v>
      </c>
      <c r="E645" s="27" t="s">
        <v>874</v>
      </c>
      <c r="F645" s="125">
        <v>800</v>
      </c>
      <c r="G645" s="125">
        <v>800</v>
      </c>
      <c r="H645" s="125">
        <v>800</v>
      </c>
    </row>
    <row r="646" spans="1:8" ht="60">
      <c r="A646" s="20" t="s">
        <v>347</v>
      </c>
      <c r="B646" s="20" t="s">
        <v>247</v>
      </c>
      <c r="C646" s="10" t="s">
        <v>519</v>
      </c>
      <c r="D646" s="20"/>
      <c r="E646" s="27" t="s">
        <v>428</v>
      </c>
      <c r="F646" s="125">
        <f t="shared" ref="F646:H647" si="140">F647</f>
        <v>405.37099999999998</v>
      </c>
      <c r="G646" s="125">
        <f t="shared" si="140"/>
        <v>405.37099999999998</v>
      </c>
      <c r="H646" s="125">
        <f t="shared" si="140"/>
        <v>405.37099999999998</v>
      </c>
    </row>
    <row r="647" spans="1:8" ht="36">
      <c r="A647" s="20" t="s">
        <v>347</v>
      </c>
      <c r="B647" s="20" t="s">
        <v>247</v>
      </c>
      <c r="C647" s="10" t="s">
        <v>519</v>
      </c>
      <c r="D647" s="29" t="s">
        <v>256</v>
      </c>
      <c r="E647" s="152" t="s">
        <v>703</v>
      </c>
      <c r="F647" s="125">
        <f t="shared" si="140"/>
        <v>405.37099999999998</v>
      </c>
      <c r="G647" s="125">
        <f t="shared" si="140"/>
        <v>405.37099999999998</v>
      </c>
      <c r="H647" s="125">
        <f t="shared" si="140"/>
        <v>405.37099999999998</v>
      </c>
    </row>
    <row r="648" spans="1:8" ht="24">
      <c r="A648" s="20" t="s">
        <v>347</v>
      </c>
      <c r="B648" s="20" t="s">
        <v>247</v>
      </c>
      <c r="C648" s="10" t="s">
        <v>519</v>
      </c>
      <c r="D648" s="20" t="s">
        <v>258</v>
      </c>
      <c r="E648" s="27" t="s">
        <v>658</v>
      </c>
      <c r="F648" s="125">
        <v>405.37099999999998</v>
      </c>
      <c r="G648" s="125">
        <v>405.37099999999998</v>
      </c>
      <c r="H648" s="125">
        <v>405.37099999999998</v>
      </c>
    </row>
    <row r="649" spans="1:8" ht="48">
      <c r="A649" s="23">
        <v>14</v>
      </c>
      <c r="B649" s="24" t="s">
        <v>248</v>
      </c>
      <c r="C649" s="24"/>
      <c r="D649" s="23"/>
      <c r="E649" s="176" t="s">
        <v>810</v>
      </c>
      <c r="F649" s="136">
        <f>F650</f>
        <v>20</v>
      </c>
      <c r="G649" s="136">
        <f>G650</f>
        <v>10</v>
      </c>
      <c r="H649" s="136">
        <f>H650</f>
        <v>0</v>
      </c>
    </row>
    <row r="650" spans="1:8" ht="36">
      <c r="A650" s="99" t="s">
        <v>414</v>
      </c>
      <c r="B650" s="99" t="s">
        <v>320</v>
      </c>
      <c r="C650" s="98"/>
      <c r="D650" s="99"/>
      <c r="E650" s="118" t="s">
        <v>415</v>
      </c>
      <c r="F650" s="137">
        <f t="shared" ref="F650:H654" si="141">F651</f>
        <v>20</v>
      </c>
      <c r="G650" s="137">
        <f t="shared" si="141"/>
        <v>10</v>
      </c>
      <c r="H650" s="137">
        <f t="shared" si="141"/>
        <v>0</v>
      </c>
    </row>
    <row r="651" spans="1:8" ht="24">
      <c r="A651" s="20" t="s">
        <v>414</v>
      </c>
      <c r="B651" s="20" t="s">
        <v>320</v>
      </c>
      <c r="C651" s="10" t="s">
        <v>130</v>
      </c>
      <c r="D651" s="20"/>
      <c r="E651" s="27" t="s">
        <v>67</v>
      </c>
      <c r="F651" s="125">
        <f t="shared" si="141"/>
        <v>20</v>
      </c>
      <c r="G651" s="125">
        <f t="shared" si="141"/>
        <v>10</v>
      </c>
      <c r="H651" s="125">
        <f t="shared" si="141"/>
        <v>0</v>
      </c>
    </row>
    <row r="652" spans="1:8" ht="48">
      <c r="A652" s="20" t="s">
        <v>414</v>
      </c>
      <c r="B652" s="20" t="s">
        <v>320</v>
      </c>
      <c r="C652" s="10" t="s">
        <v>400</v>
      </c>
      <c r="D652" s="10"/>
      <c r="E652" s="27" t="s">
        <v>401</v>
      </c>
      <c r="F652" s="125">
        <f>F653</f>
        <v>20</v>
      </c>
      <c r="G652" s="125">
        <f t="shared" si="141"/>
        <v>10</v>
      </c>
      <c r="H652" s="125">
        <f t="shared" si="141"/>
        <v>0</v>
      </c>
    </row>
    <row r="653" spans="1:8" ht="60">
      <c r="A653" s="20" t="s">
        <v>414</v>
      </c>
      <c r="B653" s="20" t="s">
        <v>320</v>
      </c>
      <c r="C653" s="10" t="s">
        <v>670</v>
      </c>
      <c r="D653" s="20"/>
      <c r="E653" s="27" t="s">
        <v>671</v>
      </c>
      <c r="F653" s="125">
        <f t="shared" si="141"/>
        <v>20</v>
      </c>
      <c r="G653" s="125">
        <f t="shared" si="141"/>
        <v>10</v>
      </c>
      <c r="H653" s="125">
        <f t="shared" si="141"/>
        <v>0</v>
      </c>
    </row>
    <row r="654" spans="1:8">
      <c r="A654" s="20" t="s">
        <v>414</v>
      </c>
      <c r="B654" s="20" t="s">
        <v>320</v>
      </c>
      <c r="C654" s="10" t="s">
        <v>670</v>
      </c>
      <c r="D654" s="20">
        <v>500</v>
      </c>
      <c r="E654" s="27" t="s">
        <v>305</v>
      </c>
      <c r="F654" s="125">
        <f t="shared" si="141"/>
        <v>20</v>
      </c>
      <c r="G654" s="125">
        <f t="shared" si="141"/>
        <v>10</v>
      </c>
      <c r="H654" s="125">
        <f t="shared" si="141"/>
        <v>0</v>
      </c>
    </row>
    <row r="655" spans="1:8" ht="24.75" thickBot="1">
      <c r="A655" s="20" t="s">
        <v>414</v>
      </c>
      <c r="B655" s="20" t="s">
        <v>320</v>
      </c>
      <c r="C655" s="10" t="s">
        <v>670</v>
      </c>
      <c r="D655" s="20" t="s">
        <v>306</v>
      </c>
      <c r="E655" s="27" t="s">
        <v>307</v>
      </c>
      <c r="F655" s="125">
        <v>20</v>
      </c>
      <c r="G655" s="125">
        <v>10</v>
      </c>
      <c r="H655" s="125">
        <v>0</v>
      </c>
    </row>
    <row r="656" spans="1:8" ht="12.75" thickBot="1">
      <c r="A656" s="179"/>
      <c r="B656" s="111"/>
      <c r="C656" s="111"/>
      <c r="D656" s="111"/>
      <c r="E656" s="111" t="s">
        <v>15</v>
      </c>
      <c r="F656" s="229">
        <f>F11+F169+F185+F273+F308+F517+F551+F603+F635+F649</f>
        <v>1757321.99</v>
      </c>
      <c r="G656" s="229">
        <f t="shared" ref="G656:H656" si="142">G11+G169+G185+G273+G308+G517+G551+G603+G635+G649</f>
        <v>1597569.3209999998</v>
      </c>
      <c r="H656" s="229">
        <f t="shared" si="142"/>
        <v>678696.4850000001</v>
      </c>
    </row>
    <row r="657" spans="6:8">
      <c r="F657" s="173"/>
      <c r="G657" s="173"/>
      <c r="H657" s="173"/>
    </row>
    <row r="658" spans="6:8">
      <c r="F658" s="172"/>
      <c r="G658" s="172"/>
      <c r="H658" s="172"/>
    </row>
    <row r="659" spans="6:8">
      <c r="F659" s="185"/>
      <c r="G659" s="174"/>
      <c r="H659" s="174"/>
    </row>
    <row r="660" spans="6:8">
      <c r="G660" s="181"/>
      <c r="H660" s="181"/>
    </row>
    <row r="661" spans="6:8">
      <c r="F661" s="172"/>
      <c r="G661" s="172"/>
      <c r="H661" s="172"/>
    </row>
    <row r="662" spans="6:8">
      <c r="F662" s="180"/>
      <c r="G662" s="180"/>
      <c r="H662" s="180"/>
    </row>
  </sheetData>
  <autoFilter ref="A9:H658">
    <filterColumn colId="0"/>
    <filterColumn colId="1"/>
    <filterColumn colId="2"/>
    <filterColumn colId="3"/>
    <sortState ref="A558:H594">
      <sortCondition descending="1" ref="C13:C777"/>
    </sortState>
  </autoFilter>
  <mergeCells count="2">
    <mergeCell ref="B7:H7"/>
    <mergeCell ref="A8:F8"/>
  </mergeCells>
  <pageMargins left="0.47244094488188981" right="0.27559055118110237" top="0.15748031496062992" bottom="0.15748031496062992" header="0.35433070866141736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zoomScaleNormal="79" workbookViewId="0">
      <selection activeCell="F1" sqref="F1"/>
    </sheetView>
  </sheetViews>
  <sheetFormatPr defaultRowHeight="12.75"/>
  <cols>
    <col min="1" max="1" width="4.42578125" style="1" customWidth="1"/>
    <col min="2" max="2" width="5.140625" style="1" customWidth="1"/>
    <col min="3" max="3" width="58.5703125" style="1" customWidth="1"/>
    <col min="4" max="4" width="13.42578125" style="1" customWidth="1"/>
    <col min="5" max="5" width="13.5703125" style="1" customWidth="1"/>
    <col min="6" max="6" width="12.140625" style="1" customWidth="1"/>
    <col min="7" max="8" width="12.7109375" bestFit="1" customWidth="1"/>
    <col min="9" max="9" width="15.42578125" customWidth="1"/>
    <col min="10" max="10" width="12.5703125" customWidth="1"/>
  </cols>
  <sheetData>
    <row r="1" spans="1:9">
      <c r="E1" s="153"/>
      <c r="F1" s="21" t="s">
        <v>489</v>
      </c>
    </row>
    <row r="2" spans="1:9">
      <c r="E2" s="154"/>
      <c r="F2" s="105" t="s">
        <v>226</v>
      </c>
    </row>
    <row r="3" spans="1:9">
      <c r="E3" s="153"/>
      <c r="F3" s="21" t="s">
        <v>862</v>
      </c>
    </row>
    <row r="4" spans="1:9">
      <c r="E4" s="153"/>
      <c r="F4" s="21" t="s">
        <v>811</v>
      </c>
    </row>
    <row r="5" spans="1:9">
      <c r="E5" s="153"/>
      <c r="F5" s="21" t="s">
        <v>863</v>
      </c>
    </row>
    <row r="6" spans="1:9">
      <c r="A6" s="2"/>
      <c r="B6" s="2"/>
      <c r="D6" s="2"/>
      <c r="F6" s="21"/>
    </row>
    <row r="7" spans="1:9" ht="47.25" customHeight="1">
      <c r="A7" s="2"/>
      <c r="B7" s="250" t="s">
        <v>880</v>
      </c>
      <c r="C7" s="250"/>
      <c r="D7" s="250"/>
      <c r="E7" s="250"/>
    </row>
    <row r="8" spans="1:9" ht="36">
      <c r="A8" s="23" t="s">
        <v>16</v>
      </c>
      <c r="B8" s="23" t="s">
        <v>17</v>
      </c>
      <c r="C8" s="22" t="s">
        <v>18</v>
      </c>
      <c r="D8" s="42" t="s">
        <v>770</v>
      </c>
      <c r="E8" s="27" t="s">
        <v>824</v>
      </c>
      <c r="F8" s="27" t="s">
        <v>872</v>
      </c>
      <c r="G8" s="123"/>
      <c r="H8" s="123"/>
      <c r="I8" s="123"/>
    </row>
    <row r="9" spans="1:9">
      <c r="A9" s="10" t="s">
        <v>19</v>
      </c>
      <c r="B9" s="10" t="s">
        <v>20</v>
      </c>
      <c r="C9" s="28">
        <v>3</v>
      </c>
      <c r="D9" s="20"/>
      <c r="E9" s="28">
        <v>5</v>
      </c>
      <c r="F9" s="28">
        <v>6</v>
      </c>
      <c r="G9" s="123"/>
      <c r="H9" s="123"/>
      <c r="I9" s="123"/>
    </row>
    <row r="10" spans="1:9">
      <c r="A10" s="24" t="s">
        <v>254</v>
      </c>
      <c r="B10" s="10"/>
      <c r="C10" s="47" t="s">
        <v>21</v>
      </c>
      <c r="D10" s="128">
        <f>SUM(D11:D18)</f>
        <v>140913.70000000001</v>
      </c>
      <c r="E10" s="128">
        <f>SUM(E11:E18)</f>
        <v>134191.80799999999</v>
      </c>
      <c r="F10" s="128">
        <f>SUM(F11:F18)</f>
        <v>131509.60800000001</v>
      </c>
      <c r="G10" s="123"/>
      <c r="H10" s="151"/>
      <c r="I10" s="123"/>
    </row>
    <row r="11" spans="1:9" ht="27" customHeight="1">
      <c r="A11" s="10" t="s">
        <v>254</v>
      </c>
      <c r="B11" s="10" t="s">
        <v>294</v>
      </c>
      <c r="C11" s="48" t="s">
        <v>127</v>
      </c>
      <c r="D11" s="129">
        <v>2623.6680000000001</v>
      </c>
      <c r="E11" s="129">
        <v>2623.6680000000001</v>
      </c>
      <c r="F11" s="129">
        <v>2623.6680000000001</v>
      </c>
      <c r="G11" s="123"/>
      <c r="H11" s="151"/>
      <c r="I11" s="123"/>
    </row>
    <row r="12" spans="1:9" ht="38.25" customHeight="1">
      <c r="A12" s="10" t="s">
        <v>254</v>
      </c>
      <c r="B12" s="10" t="s">
        <v>320</v>
      </c>
      <c r="C12" s="48" t="s">
        <v>32</v>
      </c>
      <c r="D12" s="130">
        <v>2606.8319999999999</v>
      </c>
      <c r="E12" s="130">
        <v>2606.8319999999999</v>
      </c>
      <c r="F12" s="130">
        <v>2606.8319999999999</v>
      </c>
      <c r="G12" s="123"/>
      <c r="H12" s="151"/>
      <c r="I12" s="123"/>
    </row>
    <row r="13" spans="1:9" ht="42" customHeight="1">
      <c r="A13" s="38" t="s">
        <v>254</v>
      </c>
      <c r="B13" s="38" t="s">
        <v>247</v>
      </c>
      <c r="C13" s="58" t="s">
        <v>53</v>
      </c>
      <c r="D13" s="130">
        <v>37112.226999999999</v>
      </c>
      <c r="E13" s="130">
        <v>36616.81</v>
      </c>
      <c r="F13" s="130">
        <v>36612.21</v>
      </c>
      <c r="G13" s="123"/>
      <c r="H13" s="151"/>
      <c r="I13" s="123"/>
    </row>
    <row r="14" spans="1:9">
      <c r="A14" s="38" t="s">
        <v>254</v>
      </c>
      <c r="B14" s="38" t="s">
        <v>26</v>
      </c>
      <c r="C14" s="48" t="s">
        <v>366</v>
      </c>
      <c r="D14" s="131">
        <v>9.9</v>
      </c>
      <c r="E14" s="131">
        <v>8.8000000000000007</v>
      </c>
      <c r="F14" s="131">
        <v>0</v>
      </c>
      <c r="G14" s="123"/>
      <c r="H14" s="151"/>
      <c r="I14" s="123"/>
    </row>
    <row r="15" spans="1:9" ht="24">
      <c r="A15" s="38" t="s">
        <v>254</v>
      </c>
      <c r="B15" s="38" t="s">
        <v>22</v>
      </c>
      <c r="C15" s="48" t="s">
        <v>33</v>
      </c>
      <c r="D15" s="131">
        <v>18250.577000000001</v>
      </c>
      <c r="E15" s="131">
        <v>18137.400000000001</v>
      </c>
      <c r="F15" s="131">
        <v>18137.400000000001</v>
      </c>
      <c r="G15" s="123"/>
      <c r="H15" s="151"/>
      <c r="I15" s="123"/>
    </row>
    <row r="16" spans="1:9">
      <c r="A16" s="38" t="s">
        <v>254</v>
      </c>
      <c r="B16" s="38" t="s">
        <v>265</v>
      </c>
      <c r="C16" s="48" t="s">
        <v>877</v>
      </c>
      <c r="D16" s="131">
        <v>5577.86</v>
      </c>
      <c r="E16" s="131">
        <v>0</v>
      </c>
      <c r="F16" s="131">
        <v>0</v>
      </c>
      <c r="G16" s="123"/>
      <c r="H16" s="151"/>
      <c r="I16" s="123"/>
    </row>
    <row r="17" spans="1:9">
      <c r="A17" s="10" t="s">
        <v>254</v>
      </c>
      <c r="B17" s="10" t="s">
        <v>322</v>
      </c>
      <c r="C17" s="53" t="s">
        <v>298</v>
      </c>
      <c r="D17" s="131">
        <v>200</v>
      </c>
      <c r="E17" s="131">
        <v>200</v>
      </c>
      <c r="F17" s="131">
        <v>200</v>
      </c>
      <c r="G17" s="123"/>
      <c r="H17" s="151"/>
      <c r="I17" s="123"/>
    </row>
    <row r="18" spans="1:9">
      <c r="A18" s="10" t="s">
        <v>254</v>
      </c>
      <c r="B18" s="10" t="s">
        <v>23</v>
      </c>
      <c r="C18" s="53" t="s">
        <v>24</v>
      </c>
      <c r="D18" s="131">
        <v>74532.635999999999</v>
      </c>
      <c r="E18" s="131">
        <v>73998.297999999995</v>
      </c>
      <c r="F18" s="131">
        <v>71329.498000000007</v>
      </c>
      <c r="G18" s="123"/>
      <c r="H18" s="151"/>
      <c r="I18" s="123"/>
    </row>
    <row r="19" spans="1:9" ht="18.75" customHeight="1">
      <c r="A19" s="59" t="s">
        <v>320</v>
      </c>
      <c r="B19" s="59" t="s">
        <v>248</v>
      </c>
      <c r="C19" s="60" t="s">
        <v>69</v>
      </c>
      <c r="D19" s="132">
        <f>D20</f>
        <v>4800.17</v>
      </c>
      <c r="E19" s="132">
        <f t="shared" ref="E19:F19" si="0">E20</f>
        <v>4800.17</v>
      </c>
      <c r="F19" s="132">
        <f t="shared" si="0"/>
        <v>4800.17</v>
      </c>
      <c r="G19" s="123"/>
      <c r="H19" s="151"/>
      <c r="I19" s="123"/>
    </row>
    <row r="20" spans="1:9" ht="24">
      <c r="A20" s="10" t="s">
        <v>320</v>
      </c>
      <c r="B20" s="10" t="s">
        <v>319</v>
      </c>
      <c r="C20" s="48" t="s">
        <v>788</v>
      </c>
      <c r="D20" s="129">
        <v>4800.17</v>
      </c>
      <c r="E20" s="129">
        <v>4800.17</v>
      </c>
      <c r="F20" s="129">
        <v>4800.17</v>
      </c>
      <c r="G20" s="123"/>
      <c r="H20" s="151"/>
      <c r="I20" s="123"/>
    </row>
    <row r="21" spans="1:9" s="1" customFormat="1">
      <c r="A21" s="24" t="s">
        <v>247</v>
      </c>
      <c r="B21" s="24" t="s">
        <v>248</v>
      </c>
      <c r="C21" s="47" t="s">
        <v>253</v>
      </c>
      <c r="D21" s="132">
        <f>SUM(D22:D24)</f>
        <v>83378.902000000002</v>
      </c>
      <c r="E21" s="132">
        <f>SUM(E22:E24)</f>
        <v>86109.469000000012</v>
      </c>
      <c r="F21" s="132">
        <f>SUM(F22:F24)</f>
        <v>6866.6190000000006</v>
      </c>
      <c r="G21" s="123"/>
      <c r="H21" s="151"/>
    </row>
    <row r="22" spans="1:9">
      <c r="A22" s="10" t="s">
        <v>247</v>
      </c>
      <c r="B22" s="10" t="s">
        <v>260</v>
      </c>
      <c r="C22" s="53" t="s">
        <v>261</v>
      </c>
      <c r="D22" s="131">
        <v>1158.8</v>
      </c>
      <c r="E22" s="131">
        <v>1208.6669999999999</v>
      </c>
      <c r="F22" s="129">
        <v>302.16699999999997</v>
      </c>
      <c r="G22" s="123"/>
      <c r="H22" s="151"/>
      <c r="I22" s="123"/>
    </row>
    <row r="23" spans="1:9">
      <c r="A23" s="10" t="s">
        <v>247</v>
      </c>
      <c r="B23" s="10" t="s">
        <v>264</v>
      </c>
      <c r="C23" s="53" t="s">
        <v>34</v>
      </c>
      <c r="D23" s="131">
        <v>77970.317999999999</v>
      </c>
      <c r="E23" s="131">
        <v>80809.918000000005</v>
      </c>
      <c r="F23" s="131">
        <v>2473.5680000000002</v>
      </c>
      <c r="G23" s="123"/>
      <c r="H23" s="151"/>
      <c r="I23" s="123"/>
    </row>
    <row r="24" spans="1:9">
      <c r="A24" s="10" t="s">
        <v>247</v>
      </c>
      <c r="B24" s="10" t="s">
        <v>347</v>
      </c>
      <c r="C24" s="53" t="s">
        <v>27</v>
      </c>
      <c r="D24" s="131">
        <v>4249.7839999999997</v>
      </c>
      <c r="E24" s="131">
        <v>4090.884</v>
      </c>
      <c r="F24" s="131">
        <v>4090.884</v>
      </c>
      <c r="G24" s="123"/>
      <c r="H24" s="151"/>
      <c r="I24" s="123"/>
    </row>
    <row r="25" spans="1:9">
      <c r="A25" s="24" t="s">
        <v>26</v>
      </c>
      <c r="B25" s="24" t="s">
        <v>248</v>
      </c>
      <c r="C25" s="52" t="s">
        <v>278</v>
      </c>
      <c r="D25" s="132">
        <f>D26+D27+D28</f>
        <v>28835.493999999999</v>
      </c>
      <c r="E25" s="132">
        <f>E26+E27+E28</f>
        <v>12468.241999999998</v>
      </c>
      <c r="F25" s="132">
        <f>F26+F27+F28</f>
        <v>4732.9120000000003</v>
      </c>
      <c r="G25" s="123"/>
      <c r="H25" s="151"/>
      <c r="I25" s="123"/>
    </row>
    <row r="26" spans="1:9">
      <c r="A26" s="10" t="s">
        <v>26</v>
      </c>
      <c r="B26" s="10" t="s">
        <v>254</v>
      </c>
      <c r="C26" s="48" t="s">
        <v>654</v>
      </c>
      <c r="D26" s="129">
        <v>615.61199999999997</v>
      </c>
      <c r="E26" s="129">
        <v>615.61199999999997</v>
      </c>
      <c r="F26" s="129">
        <v>615.61199999999997</v>
      </c>
      <c r="G26" s="123"/>
      <c r="H26" s="151"/>
      <c r="I26" s="123"/>
    </row>
    <row r="27" spans="1:9">
      <c r="A27" s="10" t="s">
        <v>26</v>
      </c>
      <c r="B27" s="10" t="s">
        <v>294</v>
      </c>
      <c r="C27" s="48" t="s">
        <v>292</v>
      </c>
      <c r="D27" s="131">
        <v>24067.482</v>
      </c>
      <c r="E27" s="131">
        <v>7735.33</v>
      </c>
      <c r="F27" s="131">
        <v>0</v>
      </c>
      <c r="G27" s="123"/>
      <c r="H27" s="151"/>
      <c r="I27" s="123"/>
    </row>
    <row r="28" spans="1:9">
      <c r="A28" s="10" t="s">
        <v>26</v>
      </c>
      <c r="B28" s="10" t="s">
        <v>320</v>
      </c>
      <c r="C28" s="48" t="s">
        <v>857</v>
      </c>
      <c r="D28" s="131">
        <v>4152.3999999999996</v>
      </c>
      <c r="E28" s="131">
        <v>4117.3</v>
      </c>
      <c r="F28" s="131">
        <v>4117.3</v>
      </c>
      <c r="G28" s="123"/>
      <c r="H28" s="151"/>
      <c r="I28" s="123"/>
    </row>
    <row r="29" spans="1:9">
      <c r="A29" s="39" t="s">
        <v>265</v>
      </c>
      <c r="B29" s="39" t="s">
        <v>248</v>
      </c>
      <c r="C29" s="47" t="s">
        <v>293</v>
      </c>
      <c r="D29" s="132">
        <f>D30+D31+D34+D35+D33+D32</f>
        <v>1393507.1540000001</v>
      </c>
      <c r="E29" s="132">
        <f>E30+E31+E34+E35+E33+E32</f>
        <v>1252342.73</v>
      </c>
      <c r="F29" s="132">
        <f>F30+F31+F34+F35+F33+F32</f>
        <v>500307.87400000001</v>
      </c>
      <c r="G29" s="194"/>
      <c r="H29" s="194"/>
      <c r="I29" s="194"/>
    </row>
    <row r="30" spans="1:9">
      <c r="A30" s="10" t="s">
        <v>265</v>
      </c>
      <c r="B30" s="10" t="s">
        <v>254</v>
      </c>
      <c r="C30" s="53" t="s">
        <v>391</v>
      </c>
      <c r="D30" s="131">
        <v>519795.36200000002</v>
      </c>
      <c r="E30" s="131">
        <v>492209.93199999997</v>
      </c>
      <c r="F30" s="131">
        <v>254916.432</v>
      </c>
      <c r="G30" s="123"/>
      <c r="H30" s="151"/>
      <c r="I30" s="123"/>
    </row>
    <row r="31" spans="1:9">
      <c r="A31" s="10" t="s">
        <v>265</v>
      </c>
      <c r="B31" s="10" t="s">
        <v>294</v>
      </c>
      <c r="C31" s="53" t="s">
        <v>295</v>
      </c>
      <c r="D31" s="131">
        <v>702478.78</v>
      </c>
      <c r="E31" s="131">
        <v>595257.74399999995</v>
      </c>
      <c r="F31" s="129">
        <v>113841.88800000001</v>
      </c>
      <c r="G31" s="123"/>
      <c r="H31" s="151"/>
      <c r="I31" s="123"/>
    </row>
    <row r="32" spans="1:9">
      <c r="A32" s="10" t="s">
        <v>265</v>
      </c>
      <c r="B32" s="10" t="s">
        <v>320</v>
      </c>
      <c r="C32" s="53" t="s">
        <v>348</v>
      </c>
      <c r="D32" s="131">
        <v>133267.79699999999</v>
      </c>
      <c r="E32" s="131">
        <v>133172.79699999999</v>
      </c>
      <c r="F32" s="129">
        <v>106802.697</v>
      </c>
      <c r="G32" s="123"/>
      <c r="H32" s="151"/>
      <c r="I32" s="123"/>
    </row>
    <row r="33" spans="1:10" ht="24">
      <c r="A33" s="10" t="s">
        <v>265</v>
      </c>
      <c r="B33" s="10" t="s">
        <v>26</v>
      </c>
      <c r="C33" s="48" t="s">
        <v>35</v>
      </c>
      <c r="D33" s="131">
        <v>505.22199999999998</v>
      </c>
      <c r="E33" s="131">
        <v>505.22199999999998</v>
      </c>
      <c r="F33" s="129">
        <v>505.22199999999998</v>
      </c>
      <c r="G33" s="123"/>
      <c r="H33" s="151"/>
      <c r="I33" s="194"/>
      <c r="J33" s="146"/>
    </row>
    <row r="34" spans="1:10">
      <c r="A34" s="10" t="s">
        <v>265</v>
      </c>
      <c r="B34" s="10" t="s">
        <v>265</v>
      </c>
      <c r="C34" s="53" t="s">
        <v>310</v>
      </c>
      <c r="D34" s="131">
        <v>7529.98</v>
      </c>
      <c r="E34" s="131">
        <v>5162.5519999999997</v>
      </c>
      <c r="F34" s="131">
        <v>5162.5519999999997</v>
      </c>
      <c r="G34" s="123"/>
      <c r="H34" s="151"/>
      <c r="I34" s="123"/>
    </row>
    <row r="35" spans="1:10">
      <c r="A35" s="10" t="s">
        <v>265</v>
      </c>
      <c r="B35" s="10" t="s">
        <v>264</v>
      </c>
      <c r="C35" s="53" t="s">
        <v>553</v>
      </c>
      <c r="D35" s="131">
        <v>29930.012999999999</v>
      </c>
      <c r="E35" s="131">
        <v>26034.483</v>
      </c>
      <c r="F35" s="131">
        <v>19079.082999999999</v>
      </c>
      <c r="G35" s="123"/>
      <c r="H35" s="151"/>
      <c r="I35" s="123"/>
    </row>
    <row r="36" spans="1:10">
      <c r="A36" s="39" t="s">
        <v>260</v>
      </c>
      <c r="B36" s="39" t="s">
        <v>248</v>
      </c>
      <c r="C36" s="47" t="s">
        <v>36</v>
      </c>
      <c r="D36" s="132">
        <f>D37</f>
        <v>59442.7</v>
      </c>
      <c r="E36" s="132">
        <f>E37</f>
        <v>58733.7</v>
      </c>
      <c r="F36" s="132">
        <f>F37</f>
        <v>18656.099999999999</v>
      </c>
      <c r="G36" s="123"/>
      <c r="H36" s="151"/>
      <c r="I36" s="123"/>
    </row>
    <row r="37" spans="1:10">
      <c r="A37" s="10" t="s">
        <v>260</v>
      </c>
      <c r="B37" s="10" t="s">
        <v>254</v>
      </c>
      <c r="C37" s="53" t="s">
        <v>304</v>
      </c>
      <c r="D37" s="131">
        <v>59442.7</v>
      </c>
      <c r="E37" s="131">
        <v>58733.7</v>
      </c>
      <c r="F37" s="129">
        <v>18656.099999999999</v>
      </c>
      <c r="G37" s="123"/>
      <c r="H37" s="151"/>
      <c r="I37" s="123"/>
    </row>
    <row r="38" spans="1:10">
      <c r="A38" s="24">
        <v>10</v>
      </c>
      <c r="B38" s="24" t="s">
        <v>248</v>
      </c>
      <c r="C38" s="47" t="s">
        <v>318</v>
      </c>
      <c r="D38" s="132">
        <f>SUM(D39:D41)+D42</f>
        <v>37276.635999999999</v>
      </c>
      <c r="E38" s="132">
        <f>SUM(E39:E41)+E42</f>
        <v>39844.125</v>
      </c>
      <c r="F38" s="132">
        <f>SUM(F39:F41)+F42</f>
        <v>3557.2250000000004</v>
      </c>
      <c r="G38" s="123"/>
      <c r="H38" s="151"/>
      <c r="I38" s="123"/>
    </row>
    <row r="39" spans="1:10">
      <c r="A39" s="10">
        <v>10</v>
      </c>
      <c r="B39" s="10" t="s">
        <v>254</v>
      </c>
      <c r="C39" s="53" t="s">
        <v>28</v>
      </c>
      <c r="D39" s="131">
        <v>2016.36</v>
      </c>
      <c r="E39" s="131">
        <v>2016.36</v>
      </c>
      <c r="F39" s="131">
        <v>2016.36</v>
      </c>
      <c r="G39" s="123"/>
      <c r="H39" s="151"/>
      <c r="I39" s="123"/>
    </row>
    <row r="40" spans="1:10">
      <c r="A40" s="10">
        <v>10</v>
      </c>
      <c r="B40" s="10" t="s">
        <v>320</v>
      </c>
      <c r="C40" s="53" t="s">
        <v>321</v>
      </c>
      <c r="D40" s="131">
        <v>10008</v>
      </c>
      <c r="E40" s="131">
        <v>10008</v>
      </c>
      <c r="F40" s="131">
        <v>0</v>
      </c>
      <c r="G40" s="123"/>
      <c r="H40" s="151"/>
      <c r="I40" s="123"/>
    </row>
    <row r="41" spans="1:10">
      <c r="A41" s="10" t="s">
        <v>319</v>
      </c>
      <c r="B41" s="10" t="s">
        <v>247</v>
      </c>
      <c r="C41" s="53" t="s">
        <v>29</v>
      </c>
      <c r="D41" s="129">
        <v>23062.36</v>
      </c>
      <c r="E41" s="131">
        <v>27393.848999999998</v>
      </c>
      <c r="F41" s="131">
        <v>1114.9490000000001</v>
      </c>
      <c r="G41" s="123"/>
      <c r="H41" s="151"/>
      <c r="I41" s="123"/>
    </row>
    <row r="42" spans="1:10">
      <c r="A42" s="10" t="s">
        <v>319</v>
      </c>
      <c r="B42" s="10" t="s">
        <v>22</v>
      </c>
      <c r="C42" s="48" t="s">
        <v>673</v>
      </c>
      <c r="D42" s="131">
        <v>2189.9160000000002</v>
      </c>
      <c r="E42" s="131">
        <v>425.916</v>
      </c>
      <c r="F42" s="131">
        <v>425.916</v>
      </c>
      <c r="G42" s="123"/>
      <c r="H42" s="151"/>
      <c r="I42" s="123"/>
    </row>
    <row r="43" spans="1:10">
      <c r="A43" s="24" t="s">
        <v>322</v>
      </c>
      <c r="B43" s="24" t="s">
        <v>248</v>
      </c>
      <c r="C43" s="47" t="s">
        <v>323</v>
      </c>
      <c r="D43" s="132">
        <f>D44+D45</f>
        <v>7138.7630000000008</v>
      </c>
      <c r="E43" s="132">
        <f>E44+E45</f>
        <v>7060.6059999999998</v>
      </c>
      <c r="F43" s="132">
        <f>F44+F45</f>
        <v>7060.6059999999998</v>
      </c>
      <c r="G43" s="123"/>
      <c r="H43" s="151"/>
      <c r="I43" s="123"/>
    </row>
    <row r="44" spans="1:10">
      <c r="A44" s="10" t="s">
        <v>322</v>
      </c>
      <c r="B44" s="10" t="s">
        <v>294</v>
      </c>
      <c r="C44" s="53" t="s">
        <v>324</v>
      </c>
      <c r="D44" s="129">
        <v>4334.3860000000004</v>
      </c>
      <c r="E44" s="131">
        <v>4334.3860000000004</v>
      </c>
      <c r="F44" s="131">
        <v>4334.3860000000004</v>
      </c>
      <c r="G44" s="123"/>
      <c r="H44" s="151"/>
      <c r="I44" s="123"/>
    </row>
    <row r="45" spans="1:10">
      <c r="A45" s="10" t="s">
        <v>322</v>
      </c>
      <c r="B45" s="10" t="s">
        <v>320</v>
      </c>
      <c r="C45" s="53" t="s">
        <v>681</v>
      </c>
      <c r="D45" s="131">
        <v>2804.377</v>
      </c>
      <c r="E45" s="131">
        <v>2726.22</v>
      </c>
      <c r="F45" s="131">
        <v>2726.22</v>
      </c>
      <c r="G45" s="123"/>
      <c r="H45" s="151"/>
      <c r="I45" s="123"/>
    </row>
    <row r="46" spans="1:10">
      <c r="A46" s="24" t="s">
        <v>347</v>
      </c>
      <c r="B46" s="24" t="s">
        <v>248</v>
      </c>
      <c r="C46" s="47" t="s">
        <v>382</v>
      </c>
      <c r="D46" s="133">
        <f>D47</f>
        <v>2008.471</v>
      </c>
      <c r="E46" s="133">
        <f>E47</f>
        <v>2008.471</v>
      </c>
      <c r="F46" s="133">
        <f>F47</f>
        <v>1205.3710000000001</v>
      </c>
      <c r="G46" s="123"/>
      <c r="H46" s="151"/>
      <c r="I46" s="123"/>
    </row>
    <row r="47" spans="1:10">
      <c r="A47" s="10" t="s">
        <v>347</v>
      </c>
      <c r="B47" s="10" t="s">
        <v>247</v>
      </c>
      <c r="C47" s="53" t="s">
        <v>37</v>
      </c>
      <c r="D47" s="131">
        <v>2008.471</v>
      </c>
      <c r="E47" s="131">
        <v>2008.471</v>
      </c>
      <c r="F47" s="131">
        <v>1205.3710000000001</v>
      </c>
      <c r="G47" s="123"/>
      <c r="H47" s="151"/>
      <c r="I47" s="123"/>
    </row>
    <row r="48" spans="1:10" ht="27" customHeight="1">
      <c r="A48" s="24" t="s">
        <v>414</v>
      </c>
      <c r="B48" s="24" t="s">
        <v>248</v>
      </c>
      <c r="C48" s="52" t="s">
        <v>810</v>
      </c>
      <c r="D48" s="128">
        <f>D49</f>
        <v>20</v>
      </c>
      <c r="E48" s="128">
        <f>E49</f>
        <v>10</v>
      </c>
      <c r="F48" s="128">
        <f>F49</f>
        <v>0</v>
      </c>
      <c r="G48" s="123"/>
      <c r="H48" s="151"/>
      <c r="I48" s="123"/>
    </row>
    <row r="49" spans="1:9" ht="13.5" thickBot="1">
      <c r="A49" s="26" t="s">
        <v>414</v>
      </c>
      <c r="B49" s="26" t="s">
        <v>320</v>
      </c>
      <c r="C49" s="58" t="s">
        <v>415</v>
      </c>
      <c r="D49" s="134">
        <v>20</v>
      </c>
      <c r="E49" s="134">
        <v>10</v>
      </c>
      <c r="F49" s="134">
        <v>0</v>
      </c>
      <c r="G49" s="123"/>
      <c r="H49" s="151"/>
      <c r="I49" s="123"/>
    </row>
    <row r="50" spans="1:9" ht="13.5" thickBot="1">
      <c r="A50" s="40"/>
      <c r="B50" s="41"/>
      <c r="C50" s="36" t="s">
        <v>242</v>
      </c>
      <c r="D50" s="135">
        <f>D10+D19+D21+D25+D29+D36+D38+D43+D46+D48</f>
        <v>1757321.99</v>
      </c>
      <c r="E50" s="135">
        <f>E10+E19+E21+E25+E29+E36+E38+E43+E46+E48</f>
        <v>1597569.3209999998</v>
      </c>
      <c r="F50" s="135">
        <f>F10+F19+F21+F25+F29+F36+F38+F43+F46+F48</f>
        <v>678696.4850000001</v>
      </c>
      <c r="G50" s="195"/>
      <c r="H50" s="195"/>
      <c r="I50" s="123"/>
    </row>
    <row r="51" spans="1:9">
      <c r="D51" s="173"/>
      <c r="E51" s="173"/>
      <c r="F51" s="173"/>
      <c r="G51" s="123"/>
      <c r="H51" s="123"/>
      <c r="I51" s="123"/>
    </row>
    <row r="52" spans="1:9">
      <c r="D52" s="172"/>
      <c r="E52" s="172"/>
      <c r="F52" s="172"/>
      <c r="G52" s="123"/>
      <c r="H52" s="123"/>
      <c r="I52" s="123"/>
    </row>
    <row r="53" spans="1:9">
      <c r="D53" s="120"/>
      <c r="E53" s="120"/>
      <c r="F53" s="120"/>
      <c r="G53" s="123"/>
      <c r="H53" s="123"/>
      <c r="I53" s="123"/>
    </row>
    <row r="54" spans="1:9">
      <c r="G54" s="123"/>
      <c r="H54" s="123"/>
      <c r="I54" s="123"/>
    </row>
  </sheetData>
  <sheetProtection selectLockedCells="1" selectUnlockedCells="1"/>
  <mergeCells count="1">
    <mergeCell ref="B7:E7"/>
  </mergeCells>
  <phoneticPr fontId="10" type="noConversion"/>
  <pageMargins left="0.57999999999999996" right="0.15748031496062992" top="0.39370078740157483" bottom="0.19685039370078741" header="0.51181102362204722" footer="0.19685039370078741"/>
  <pageSetup paperSize="9" scale="91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35"/>
  <sheetViews>
    <sheetView tabSelected="1" topLeftCell="A524" workbookViewId="0">
      <selection activeCell="B478" sqref="B478:B483"/>
    </sheetView>
  </sheetViews>
  <sheetFormatPr defaultColWidth="8.85546875" defaultRowHeight="12"/>
  <cols>
    <col min="1" max="1" width="10.85546875" style="201" customWidth="1"/>
    <col min="2" max="2" width="5.140625" style="201" customWidth="1"/>
    <col min="3" max="3" width="39.85546875" style="201" customWidth="1"/>
    <col min="4" max="4" width="14.42578125" style="201" customWidth="1"/>
    <col min="5" max="5" width="14" style="202" customWidth="1"/>
    <col min="6" max="6" width="13.85546875" style="202" customWidth="1"/>
    <col min="7" max="16384" width="8.85546875" style="202"/>
  </cols>
  <sheetData>
    <row r="1" spans="1:8" ht="12.75">
      <c r="E1" s="153"/>
      <c r="F1" s="21" t="s">
        <v>938</v>
      </c>
      <c r="G1" s="186"/>
    </row>
    <row r="2" spans="1:8" ht="12.75">
      <c r="E2" s="154"/>
      <c r="F2" s="105" t="s">
        <v>226</v>
      </c>
      <c r="G2" s="186"/>
      <c r="H2" s="203"/>
    </row>
    <row r="3" spans="1:8" ht="12.75">
      <c r="E3" s="153"/>
      <c r="F3" s="21" t="s">
        <v>862</v>
      </c>
      <c r="G3" s="186"/>
      <c r="H3" s="203"/>
    </row>
    <row r="4" spans="1:8" ht="12.75">
      <c r="E4" s="153"/>
      <c r="F4" s="21" t="s">
        <v>811</v>
      </c>
      <c r="G4" s="186"/>
      <c r="H4" s="203"/>
    </row>
    <row r="5" spans="1:8" ht="12.75">
      <c r="E5" s="153"/>
      <c r="F5" s="21" t="s">
        <v>863</v>
      </c>
      <c r="G5" s="186"/>
      <c r="H5" s="203"/>
    </row>
    <row r="6" spans="1:8">
      <c r="C6" s="155"/>
      <c r="E6" s="155"/>
      <c r="F6" s="155"/>
      <c r="G6" s="203"/>
      <c r="H6" s="203"/>
    </row>
    <row r="7" spans="1:8" ht="46.5" customHeight="1">
      <c r="A7" s="252" t="s">
        <v>882</v>
      </c>
      <c r="B7" s="253"/>
      <c r="C7" s="253"/>
      <c r="D7" s="253"/>
      <c r="E7" s="253"/>
      <c r="F7" s="253"/>
    </row>
    <row r="8" spans="1:8">
      <c r="A8" s="251"/>
      <c r="B8" s="251"/>
      <c r="C8" s="251"/>
      <c r="D8" s="251"/>
    </row>
    <row r="9" spans="1:8" ht="36">
      <c r="A9" s="10" t="s">
        <v>244</v>
      </c>
      <c r="B9" s="20" t="s">
        <v>245</v>
      </c>
      <c r="C9" s="20" t="s">
        <v>18</v>
      </c>
      <c r="D9" s="42" t="s">
        <v>770</v>
      </c>
      <c r="E9" s="27" t="s">
        <v>824</v>
      </c>
      <c r="F9" s="27" t="s">
        <v>872</v>
      </c>
    </row>
    <row r="10" spans="1:8">
      <c r="A10" s="10" t="s">
        <v>19</v>
      </c>
      <c r="B10" s="10" t="s">
        <v>20</v>
      </c>
      <c r="C10" s="20">
        <v>3</v>
      </c>
      <c r="D10" s="43">
        <v>4</v>
      </c>
      <c r="E10" s="87">
        <v>5</v>
      </c>
      <c r="F10" s="87">
        <v>6</v>
      </c>
    </row>
    <row r="11" spans="1:8">
      <c r="A11" s="10"/>
      <c r="B11" s="10"/>
      <c r="C11" s="23" t="s">
        <v>190</v>
      </c>
      <c r="D11" s="222">
        <f>D12+D150+D199+D236+D257+D279+D302+D327+D337+D368</f>
        <v>1597703.5979999998</v>
      </c>
      <c r="E11" s="147">
        <f>E12+E150+E199+E236+E257+E279+E302+E327+E337+E368</f>
        <v>1440143.0209999997</v>
      </c>
      <c r="F11" s="147">
        <f>F12+F150+F199+F236+F257+F279+F302+F327+F337+F368</f>
        <v>543752.18500000006</v>
      </c>
    </row>
    <row r="12" spans="1:8" ht="24">
      <c r="A12" s="98" t="s">
        <v>138</v>
      </c>
      <c r="B12" s="99"/>
      <c r="C12" s="118" t="s">
        <v>725</v>
      </c>
      <c r="D12" s="137">
        <f>D13+D40+D90+D111+D116+D128</f>
        <v>1346193.4439999999</v>
      </c>
      <c r="E12" s="137">
        <f t="shared" ref="E12:F12" si="0">E13+E40+E90+E111+E116+E128</f>
        <v>1225176.54</v>
      </c>
      <c r="F12" s="137">
        <f t="shared" si="0"/>
        <v>466792.42</v>
      </c>
    </row>
    <row r="13" spans="1:8" ht="24">
      <c r="A13" s="10" t="s">
        <v>139</v>
      </c>
      <c r="B13" s="20"/>
      <c r="C13" s="27" t="s">
        <v>112</v>
      </c>
      <c r="D13" s="125">
        <f>D14+D24+D33</f>
        <v>537008.46200000006</v>
      </c>
      <c r="E13" s="125">
        <f t="shared" ref="E13:F13" si="1">E14+E24+E33</f>
        <v>509423.03200000001</v>
      </c>
      <c r="F13" s="125">
        <f t="shared" si="1"/>
        <v>254916.432</v>
      </c>
    </row>
    <row r="14" spans="1:8" ht="48">
      <c r="A14" s="10" t="s">
        <v>140</v>
      </c>
      <c r="B14" s="20"/>
      <c r="C14" s="27" t="s">
        <v>163</v>
      </c>
      <c r="D14" s="125">
        <f>D15+D18+D21</f>
        <v>258280.432</v>
      </c>
      <c r="E14" s="125">
        <f t="shared" ref="E14:F14" si="2">E15+E18+E21</f>
        <v>249280.432</v>
      </c>
      <c r="F14" s="125">
        <f t="shared" si="2"/>
        <v>249280.432</v>
      </c>
    </row>
    <row r="15" spans="1:8" ht="24">
      <c r="A15" s="10" t="s">
        <v>464</v>
      </c>
      <c r="B15" s="20"/>
      <c r="C15" s="27" t="s">
        <v>392</v>
      </c>
      <c r="D15" s="125">
        <f t="shared" ref="D15:F16" si="3">D16</f>
        <v>212428.97200000001</v>
      </c>
      <c r="E15" s="125">
        <f t="shared" si="3"/>
        <v>212428.97200000001</v>
      </c>
      <c r="F15" s="125">
        <f t="shared" si="3"/>
        <v>212428.97200000001</v>
      </c>
    </row>
    <row r="16" spans="1:8" ht="36">
      <c r="A16" s="10" t="s">
        <v>464</v>
      </c>
      <c r="B16" s="32" t="s">
        <v>296</v>
      </c>
      <c r="C16" s="152" t="s">
        <v>659</v>
      </c>
      <c r="D16" s="125">
        <f>D17</f>
        <v>212428.97200000001</v>
      </c>
      <c r="E16" s="125">
        <f t="shared" si="3"/>
        <v>212428.97200000001</v>
      </c>
      <c r="F16" s="125">
        <f t="shared" si="3"/>
        <v>212428.97200000001</v>
      </c>
    </row>
    <row r="17" spans="1:6" ht="60">
      <c r="A17" s="10" t="s">
        <v>464</v>
      </c>
      <c r="B17" s="20" t="s">
        <v>299</v>
      </c>
      <c r="C17" s="27" t="s">
        <v>636</v>
      </c>
      <c r="D17" s="125">
        <v>212428.97200000001</v>
      </c>
      <c r="E17" s="125">
        <v>212428.97200000001</v>
      </c>
      <c r="F17" s="125">
        <v>212428.97200000001</v>
      </c>
    </row>
    <row r="18" spans="1:6" ht="24">
      <c r="A18" s="10" t="s">
        <v>465</v>
      </c>
      <c r="B18" s="20"/>
      <c r="C18" s="27" t="s">
        <v>164</v>
      </c>
      <c r="D18" s="125">
        <f t="shared" ref="D18:F19" si="4">D19</f>
        <v>36851.46</v>
      </c>
      <c r="E18" s="125">
        <f t="shared" si="4"/>
        <v>36851.46</v>
      </c>
      <c r="F18" s="125">
        <f t="shared" si="4"/>
        <v>36851.46</v>
      </c>
    </row>
    <row r="19" spans="1:6" ht="36">
      <c r="A19" s="10" t="s">
        <v>465</v>
      </c>
      <c r="B19" s="32" t="s">
        <v>296</v>
      </c>
      <c r="C19" s="152" t="s">
        <v>659</v>
      </c>
      <c r="D19" s="125">
        <f t="shared" si="4"/>
        <v>36851.46</v>
      </c>
      <c r="E19" s="125">
        <f t="shared" si="4"/>
        <v>36851.46</v>
      </c>
      <c r="F19" s="125">
        <f t="shared" si="4"/>
        <v>36851.46</v>
      </c>
    </row>
    <row r="20" spans="1:6" ht="60">
      <c r="A20" s="10" t="s">
        <v>465</v>
      </c>
      <c r="B20" s="20" t="s">
        <v>398</v>
      </c>
      <c r="C20" s="27" t="s">
        <v>636</v>
      </c>
      <c r="D20" s="125">
        <v>36851.46</v>
      </c>
      <c r="E20" s="125">
        <v>36851.46</v>
      </c>
      <c r="F20" s="125">
        <v>36851.46</v>
      </c>
    </row>
    <row r="21" spans="1:6" ht="48">
      <c r="A21" s="10" t="s">
        <v>859</v>
      </c>
      <c r="B21" s="20"/>
      <c r="C21" s="27" t="s">
        <v>858</v>
      </c>
      <c r="D21" s="125">
        <f t="shared" ref="D21:F22" si="5">D22</f>
        <v>9000</v>
      </c>
      <c r="E21" s="125">
        <f t="shared" si="5"/>
        <v>0</v>
      </c>
      <c r="F21" s="125">
        <f t="shared" si="5"/>
        <v>0</v>
      </c>
    </row>
    <row r="22" spans="1:6" ht="36">
      <c r="A22" s="10" t="s">
        <v>859</v>
      </c>
      <c r="B22" s="32" t="s">
        <v>296</v>
      </c>
      <c r="C22" s="152" t="s">
        <v>659</v>
      </c>
      <c r="D22" s="125">
        <f t="shared" si="5"/>
        <v>9000</v>
      </c>
      <c r="E22" s="125">
        <f t="shared" si="5"/>
        <v>0</v>
      </c>
      <c r="F22" s="125">
        <f t="shared" si="5"/>
        <v>0</v>
      </c>
    </row>
    <row r="23" spans="1:6" ht="24">
      <c r="A23" s="10" t="s">
        <v>859</v>
      </c>
      <c r="B23" s="20">
        <v>612</v>
      </c>
      <c r="C23" s="27" t="s">
        <v>545</v>
      </c>
      <c r="D23" s="125">
        <v>9000</v>
      </c>
      <c r="E23" s="125">
        <v>0</v>
      </c>
      <c r="F23" s="125">
        <v>0</v>
      </c>
    </row>
    <row r="24" spans="1:6" ht="72">
      <c r="A24" s="10" t="s">
        <v>209</v>
      </c>
      <c r="B24" s="20"/>
      <c r="C24" s="27" t="s">
        <v>165</v>
      </c>
      <c r="D24" s="125">
        <f>D25+D28</f>
        <v>259982.6</v>
      </c>
      <c r="E24" s="125">
        <f t="shared" ref="E24:F24" si="6">E25+E28</f>
        <v>259982.6</v>
      </c>
      <c r="F24" s="125">
        <f t="shared" si="6"/>
        <v>0</v>
      </c>
    </row>
    <row r="25" spans="1:6" ht="60">
      <c r="A25" s="10" t="s">
        <v>466</v>
      </c>
      <c r="B25" s="157"/>
      <c r="C25" s="158" t="s">
        <v>210</v>
      </c>
      <c r="D25" s="125">
        <f t="shared" ref="D25:F26" si="7">D26</f>
        <v>242769.5</v>
      </c>
      <c r="E25" s="125">
        <f t="shared" si="7"/>
        <v>242769.5</v>
      </c>
      <c r="F25" s="125">
        <f t="shared" si="7"/>
        <v>0</v>
      </c>
    </row>
    <row r="26" spans="1:6" ht="36">
      <c r="A26" s="10" t="s">
        <v>466</v>
      </c>
      <c r="B26" s="32" t="s">
        <v>296</v>
      </c>
      <c r="C26" s="152" t="s">
        <v>659</v>
      </c>
      <c r="D26" s="125">
        <f>D27</f>
        <v>242769.5</v>
      </c>
      <c r="E26" s="125">
        <f t="shared" si="7"/>
        <v>242769.5</v>
      </c>
      <c r="F26" s="125">
        <f t="shared" si="7"/>
        <v>0</v>
      </c>
    </row>
    <row r="27" spans="1:6" ht="60">
      <c r="A27" s="10" t="s">
        <v>466</v>
      </c>
      <c r="B27" s="20">
        <v>611</v>
      </c>
      <c r="C27" s="27" t="s">
        <v>636</v>
      </c>
      <c r="D27" s="125">
        <v>242769.5</v>
      </c>
      <c r="E27" s="125">
        <v>242769.5</v>
      </c>
      <c r="F27" s="125">
        <v>0</v>
      </c>
    </row>
    <row r="28" spans="1:6" ht="72">
      <c r="A28" s="10" t="s">
        <v>512</v>
      </c>
      <c r="B28" s="157"/>
      <c r="C28" s="158" t="s">
        <v>225</v>
      </c>
      <c r="D28" s="125">
        <f>D32+D29</f>
        <v>17213.099999999999</v>
      </c>
      <c r="E28" s="125">
        <f>E32+E29</f>
        <v>17213.099999999999</v>
      </c>
      <c r="F28" s="125">
        <f>F32+F29</f>
        <v>0</v>
      </c>
    </row>
    <row r="29" spans="1:6" ht="36">
      <c r="A29" s="10" t="s">
        <v>512</v>
      </c>
      <c r="B29" s="29" t="s">
        <v>256</v>
      </c>
      <c r="C29" s="152" t="s">
        <v>703</v>
      </c>
      <c r="D29" s="125">
        <f>D30</f>
        <v>430.3</v>
      </c>
      <c r="E29" s="125">
        <f>E30</f>
        <v>430.3</v>
      </c>
      <c r="F29" s="125">
        <f>F30</f>
        <v>0</v>
      </c>
    </row>
    <row r="30" spans="1:6">
      <c r="A30" s="10" t="s">
        <v>512</v>
      </c>
      <c r="B30" s="20" t="s">
        <v>258</v>
      </c>
      <c r="C30" s="27" t="s">
        <v>658</v>
      </c>
      <c r="D30" s="125">
        <v>430.3</v>
      </c>
      <c r="E30" s="125">
        <v>430.3</v>
      </c>
      <c r="F30" s="125">
        <v>0</v>
      </c>
    </row>
    <row r="31" spans="1:6" ht="24">
      <c r="A31" s="10" t="s">
        <v>512</v>
      </c>
      <c r="B31" s="29" t="s">
        <v>566</v>
      </c>
      <c r="C31" s="152" t="s">
        <v>14</v>
      </c>
      <c r="D31" s="125">
        <f>D32</f>
        <v>16782.8</v>
      </c>
      <c r="E31" s="125">
        <f>E32</f>
        <v>16782.8</v>
      </c>
      <c r="F31" s="125">
        <f>F32</f>
        <v>0</v>
      </c>
    </row>
    <row r="32" spans="1:6" ht="36">
      <c r="A32" s="10" t="s">
        <v>512</v>
      </c>
      <c r="B32" s="20">
        <v>321</v>
      </c>
      <c r="C32" s="27" t="s">
        <v>137</v>
      </c>
      <c r="D32" s="125">
        <v>16782.8</v>
      </c>
      <c r="E32" s="125">
        <v>16782.8</v>
      </c>
      <c r="F32" s="125">
        <v>0</v>
      </c>
    </row>
    <row r="33" spans="1:6" ht="60">
      <c r="A33" s="10" t="s">
        <v>168</v>
      </c>
      <c r="B33" s="20"/>
      <c r="C33" s="27" t="s">
        <v>737</v>
      </c>
      <c r="D33" s="125">
        <f>D34+D37</f>
        <v>18745.43</v>
      </c>
      <c r="E33" s="125">
        <f t="shared" ref="E33:F33" si="8">E34+E37</f>
        <v>160</v>
      </c>
      <c r="F33" s="125">
        <f t="shared" si="8"/>
        <v>5636</v>
      </c>
    </row>
    <row r="34" spans="1:6" ht="48">
      <c r="A34" s="10" t="s">
        <v>467</v>
      </c>
      <c r="B34" s="20"/>
      <c r="C34" s="27" t="s">
        <v>167</v>
      </c>
      <c r="D34" s="125">
        <f t="shared" ref="D34:F35" si="9">D35</f>
        <v>18585.43</v>
      </c>
      <c r="E34" s="125">
        <f t="shared" si="9"/>
        <v>0</v>
      </c>
      <c r="F34" s="125">
        <f t="shared" si="9"/>
        <v>5476</v>
      </c>
    </row>
    <row r="35" spans="1:6" ht="36">
      <c r="A35" s="10" t="s">
        <v>467</v>
      </c>
      <c r="B35" s="32" t="s">
        <v>296</v>
      </c>
      <c r="C35" s="152" t="s">
        <v>659</v>
      </c>
      <c r="D35" s="125">
        <f t="shared" si="9"/>
        <v>18585.43</v>
      </c>
      <c r="E35" s="125">
        <f t="shared" si="9"/>
        <v>0</v>
      </c>
      <c r="F35" s="125">
        <f t="shared" si="9"/>
        <v>5476</v>
      </c>
    </row>
    <row r="36" spans="1:6" ht="24">
      <c r="A36" s="10" t="s">
        <v>467</v>
      </c>
      <c r="B36" s="20">
        <v>612</v>
      </c>
      <c r="C36" s="27" t="s">
        <v>545</v>
      </c>
      <c r="D36" s="125">
        <v>18585.43</v>
      </c>
      <c r="E36" s="125">
        <v>0</v>
      </c>
      <c r="F36" s="125">
        <v>5476</v>
      </c>
    </row>
    <row r="37" spans="1:6" s="206" customFormat="1" ht="24">
      <c r="A37" s="126" t="s">
        <v>729</v>
      </c>
      <c r="B37" s="20"/>
      <c r="C37" s="27" t="s">
        <v>738</v>
      </c>
      <c r="D37" s="125">
        <f t="shared" ref="D37:F38" si="10">D38</f>
        <v>160</v>
      </c>
      <c r="E37" s="125">
        <f t="shared" si="10"/>
        <v>160</v>
      </c>
      <c r="F37" s="125">
        <f t="shared" si="10"/>
        <v>160</v>
      </c>
    </row>
    <row r="38" spans="1:6" s="206" customFormat="1" ht="36">
      <c r="A38" s="126" t="s">
        <v>729</v>
      </c>
      <c r="B38" s="32" t="s">
        <v>296</v>
      </c>
      <c r="C38" s="152" t="s">
        <v>659</v>
      </c>
      <c r="D38" s="125">
        <f t="shared" si="10"/>
        <v>160</v>
      </c>
      <c r="E38" s="125">
        <f t="shared" si="10"/>
        <v>160</v>
      </c>
      <c r="F38" s="125">
        <f t="shared" si="10"/>
        <v>160</v>
      </c>
    </row>
    <row r="39" spans="1:6" s="206" customFormat="1" ht="24">
      <c r="A39" s="126" t="s">
        <v>729</v>
      </c>
      <c r="B39" s="20">
        <v>612</v>
      </c>
      <c r="C39" s="27" t="s">
        <v>545</v>
      </c>
      <c r="D39" s="125">
        <v>160</v>
      </c>
      <c r="E39" s="125">
        <v>160</v>
      </c>
      <c r="F39" s="125">
        <v>160</v>
      </c>
    </row>
    <row r="40" spans="1:6" ht="24">
      <c r="A40" s="10" t="s">
        <v>141</v>
      </c>
      <c r="B40" s="20"/>
      <c r="C40" s="27" t="s">
        <v>169</v>
      </c>
      <c r="D40" s="125">
        <f>D41+D63+D70+D83</f>
        <v>680560.26</v>
      </c>
      <c r="E40" s="125">
        <f t="shared" ref="E40:F40" si="11">E41+E63+E70+E83</f>
        <v>595257.74400000006</v>
      </c>
      <c r="F40" s="125">
        <f t="shared" si="11"/>
        <v>113841.88800000001</v>
      </c>
    </row>
    <row r="41" spans="1:6" ht="60">
      <c r="A41" s="10" t="s">
        <v>142</v>
      </c>
      <c r="B41" s="20"/>
      <c r="C41" s="27" t="s">
        <v>171</v>
      </c>
      <c r="D41" s="125">
        <f>D42+D45+D48+D60+D54+D57+D51</f>
        <v>621382.72</v>
      </c>
      <c r="E41" s="125">
        <f t="shared" ref="E41:F41" si="12">E42+E45+E48+E60+E54+E57+E51</f>
        <v>535009.80000000005</v>
      </c>
      <c r="F41" s="125">
        <f t="shared" si="12"/>
        <v>95820.5</v>
      </c>
    </row>
    <row r="42" spans="1:6" ht="72">
      <c r="A42" s="33" t="s">
        <v>470</v>
      </c>
      <c r="B42" s="159"/>
      <c r="C42" s="160" t="s">
        <v>739</v>
      </c>
      <c r="D42" s="125">
        <f t="shared" ref="D42:F43" si="13">D43</f>
        <v>409691.7</v>
      </c>
      <c r="E42" s="125">
        <f t="shared" si="13"/>
        <v>409691.7</v>
      </c>
      <c r="F42" s="125">
        <f t="shared" si="13"/>
        <v>0</v>
      </c>
    </row>
    <row r="43" spans="1:6" s="206" customFormat="1" ht="36">
      <c r="A43" s="33" t="s">
        <v>470</v>
      </c>
      <c r="B43" s="32" t="s">
        <v>296</v>
      </c>
      <c r="C43" s="152" t="s">
        <v>659</v>
      </c>
      <c r="D43" s="125">
        <f t="shared" si="13"/>
        <v>409691.7</v>
      </c>
      <c r="E43" s="125">
        <f t="shared" si="13"/>
        <v>409691.7</v>
      </c>
      <c r="F43" s="125">
        <f t="shared" si="13"/>
        <v>0</v>
      </c>
    </row>
    <row r="44" spans="1:6" s="206" customFormat="1" ht="60">
      <c r="A44" s="33" t="s">
        <v>470</v>
      </c>
      <c r="B44" s="20" t="s">
        <v>398</v>
      </c>
      <c r="C44" s="27" t="s">
        <v>636</v>
      </c>
      <c r="D44" s="125">
        <v>409691.7</v>
      </c>
      <c r="E44" s="125">
        <v>409691.7</v>
      </c>
      <c r="F44" s="125">
        <v>0</v>
      </c>
    </row>
    <row r="45" spans="1:6" s="206" customFormat="1" ht="24">
      <c r="A45" s="10" t="s">
        <v>471</v>
      </c>
      <c r="B45" s="20"/>
      <c r="C45" s="27" t="s">
        <v>546</v>
      </c>
      <c r="D45" s="125">
        <f t="shared" ref="D45:F46" si="14">D46</f>
        <v>91340.5</v>
      </c>
      <c r="E45" s="125">
        <f t="shared" si="14"/>
        <v>87820.5</v>
      </c>
      <c r="F45" s="125">
        <f t="shared" si="14"/>
        <v>87820.5</v>
      </c>
    </row>
    <row r="46" spans="1:6" s="206" customFormat="1" ht="36">
      <c r="A46" s="10" t="s">
        <v>471</v>
      </c>
      <c r="B46" s="29" t="s">
        <v>296</v>
      </c>
      <c r="C46" s="152" t="s">
        <v>659</v>
      </c>
      <c r="D46" s="125">
        <f t="shared" si="14"/>
        <v>91340.5</v>
      </c>
      <c r="E46" s="125">
        <f t="shared" si="14"/>
        <v>87820.5</v>
      </c>
      <c r="F46" s="125">
        <f t="shared" si="14"/>
        <v>87820.5</v>
      </c>
    </row>
    <row r="47" spans="1:6" s="206" customFormat="1" ht="60">
      <c r="A47" s="10" t="s">
        <v>471</v>
      </c>
      <c r="B47" s="20" t="s">
        <v>398</v>
      </c>
      <c r="C47" s="27" t="s">
        <v>636</v>
      </c>
      <c r="D47" s="125">
        <v>91340.5</v>
      </c>
      <c r="E47" s="125">
        <v>87820.5</v>
      </c>
      <c r="F47" s="125">
        <v>87820.5</v>
      </c>
    </row>
    <row r="48" spans="1:6" ht="36">
      <c r="A48" s="10" t="s">
        <v>472</v>
      </c>
      <c r="B48" s="20"/>
      <c r="C48" s="161" t="s">
        <v>71</v>
      </c>
      <c r="D48" s="144">
        <f t="shared" ref="D48:F49" si="15">D49</f>
        <v>33243.69</v>
      </c>
      <c r="E48" s="125">
        <f t="shared" si="15"/>
        <v>0</v>
      </c>
      <c r="F48" s="125">
        <f t="shared" si="15"/>
        <v>8000</v>
      </c>
    </row>
    <row r="49" spans="1:6" ht="36">
      <c r="A49" s="10" t="s">
        <v>472</v>
      </c>
      <c r="B49" s="32" t="s">
        <v>296</v>
      </c>
      <c r="C49" s="152" t="s">
        <v>659</v>
      </c>
      <c r="D49" s="125">
        <f t="shared" si="15"/>
        <v>33243.69</v>
      </c>
      <c r="E49" s="125">
        <f t="shared" si="15"/>
        <v>0</v>
      </c>
      <c r="F49" s="125">
        <f t="shared" si="15"/>
        <v>8000</v>
      </c>
    </row>
    <row r="50" spans="1:6" ht="24">
      <c r="A50" s="10" t="s">
        <v>472</v>
      </c>
      <c r="B50" s="20">
        <v>612</v>
      </c>
      <c r="C50" s="27" t="s">
        <v>545</v>
      </c>
      <c r="D50" s="125">
        <v>33243.69</v>
      </c>
      <c r="E50" s="125">
        <v>0</v>
      </c>
      <c r="F50" s="125">
        <v>8000</v>
      </c>
    </row>
    <row r="51" spans="1:6" ht="72">
      <c r="A51" s="204" t="s">
        <v>852</v>
      </c>
      <c r="B51" s="10"/>
      <c r="C51" s="163" t="s">
        <v>853</v>
      </c>
      <c r="D51" s="125">
        <f t="shared" ref="D51:F52" si="16">D52</f>
        <v>2655.7</v>
      </c>
      <c r="E51" s="125">
        <f t="shared" si="16"/>
        <v>0</v>
      </c>
      <c r="F51" s="125">
        <f t="shared" si="16"/>
        <v>0</v>
      </c>
    </row>
    <row r="52" spans="1:6" ht="36">
      <c r="A52" s="204" t="s">
        <v>852</v>
      </c>
      <c r="B52" s="32" t="s">
        <v>296</v>
      </c>
      <c r="C52" s="152" t="s">
        <v>659</v>
      </c>
      <c r="D52" s="125">
        <f t="shared" si="16"/>
        <v>2655.7</v>
      </c>
      <c r="E52" s="125">
        <f t="shared" si="16"/>
        <v>0</v>
      </c>
      <c r="F52" s="125">
        <f t="shared" si="16"/>
        <v>0</v>
      </c>
    </row>
    <row r="53" spans="1:6" ht="24">
      <c r="A53" s="204" t="s">
        <v>852</v>
      </c>
      <c r="B53" s="20">
        <v>612</v>
      </c>
      <c r="C53" s="27" t="s">
        <v>545</v>
      </c>
      <c r="D53" s="125">
        <v>2655.7</v>
      </c>
      <c r="E53" s="125">
        <v>0</v>
      </c>
      <c r="F53" s="125">
        <v>0</v>
      </c>
    </row>
    <row r="54" spans="1:6" ht="72">
      <c r="A54" s="199" t="s">
        <v>842</v>
      </c>
      <c r="B54" s="20"/>
      <c r="C54" s="27" t="s">
        <v>841</v>
      </c>
      <c r="D54" s="125">
        <f t="shared" ref="D54:F55" si="17">D55</f>
        <v>3822.5</v>
      </c>
      <c r="E54" s="125">
        <f t="shared" si="17"/>
        <v>0</v>
      </c>
      <c r="F54" s="125">
        <f t="shared" si="17"/>
        <v>0</v>
      </c>
    </row>
    <row r="55" spans="1:6" ht="36">
      <c r="A55" s="199" t="s">
        <v>842</v>
      </c>
      <c r="B55" s="32" t="s">
        <v>296</v>
      </c>
      <c r="C55" s="152" t="s">
        <v>659</v>
      </c>
      <c r="D55" s="125">
        <f t="shared" si="17"/>
        <v>3822.5</v>
      </c>
      <c r="E55" s="125">
        <f t="shared" si="17"/>
        <v>0</v>
      </c>
      <c r="F55" s="125">
        <f t="shared" si="17"/>
        <v>0</v>
      </c>
    </row>
    <row r="56" spans="1:6" ht="24">
      <c r="A56" s="199" t="s">
        <v>842</v>
      </c>
      <c r="B56" s="20">
        <v>612</v>
      </c>
      <c r="C56" s="27" t="s">
        <v>545</v>
      </c>
      <c r="D56" s="125">
        <v>3822.5</v>
      </c>
      <c r="E56" s="125">
        <v>0</v>
      </c>
      <c r="F56" s="125">
        <v>0</v>
      </c>
    </row>
    <row r="57" spans="1:6" ht="60">
      <c r="A57" s="10" t="s">
        <v>843</v>
      </c>
      <c r="B57" s="20"/>
      <c r="C57" s="193" t="s">
        <v>844</v>
      </c>
      <c r="D57" s="125">
        <f t="shared" ref="D57:F58" si="18">D58</f>
        <v>43131.03</v>
      </c>
      <c r="E57" s="125">
        <f t="shared" si="18"/>
        <v>0</v>
      </c>
      <c r="F57" s="125">
        <f t="shared" si="18"/>
        <v>0</v>
      </c>
    </row>
    <row r="58" spans="1:6" ht="36">
      <c r="A58" s="10" t="s">
        <v>843</v>
      </c>
      <c r="B58" s="32" t="s">
        <v>296</v>
      </c>
      <c r="C58" s="152" t="s">
        <v>659</v>
      </c>
      <c r="D58" s="125">
        <f t="shared" si="18"/>
        <v>43131.03</v>
      </c>
      <c r="E58" s="125">
        <f t="shared" si="18"/>
        <v>0</v>
      </c>
      <c r="F58" s="125">
        <f t="shared" si="18"/>
        <v>0</v>
      </c>
    </row>
    <row r="59" spans="1:6" ht="24">
      <c r="A59" s="10" t="s">
        <v>843</v>
      </c>
      <c r="B59" s="20">
        <v>612</v>
      </c>
      <c r="C59" s="27" t="s">
        <v>545</v>
      </c>
      <c r="D59" s="125">
        <v>43131.03</v>
      </c>
      <c r="E59" s="125">
        <v>0</v>
      </c>
      <c r="F59" s="125">
        <v>0</v>
      </c>
    </row>
    <row r="60" spans="1:6" ht="60">
      <c r="A60" s="10" t="s">
        <v>709</v>
      </c>
      <c r="B60" s="20"/>
      <c r="C60" s="27" t="s">
        <v>708</v>
      </c>
      <c r="D60" s="125">
        <f t="shared" ref="D60:F61" si="19">D61</f>
        <v>37497.599999999999</v>
      </c>
      <c r="E60" s="125">
        <f t="shared" si="19"/>
        <v>37497.599999999999</v>
      </c>
      <c r="F60" s="125">
        <f t="shared" si="19"/>
        <v>0</v>
      </c>
    </row>
    <row r="61" spans="1:6" ht="36">
      <c r="A61" s="10" t="s">
        <v>709</v>
      </c>
      <c r="B61" s="32" t="s">
        <v>296</v>
      </c>
      <c r="C61" s="152" t="s">
        <v>659</v>
      </c>
      <c r="D61" s="125">
        <f t="shared" si="19"/>
        <v>37497.599999999999</v>
      </c>
      <c r="E61" s="125">
        <f t="shared" si="19"/>
        <v>37497.599999999999</v>
      </c>
      <c r="F61" s="125">
        <f t="shared" si="19"/>
        <v>0</v>
      </c>
    </row>
    <row r="62" spans="1:6" ht="60">
      <c r="A62" s="10" t="s">
        <v>709</v>
      </c>
      <c r="B62" s="20" t="s">
        <v>398</v>
      </c>
      <c r="C62" s="27" t="s">
        <v>636</v>
      </c>
      <c r="D62" s="125">
        <v>37497.599999999999</v>
      </c>
      <c r="E62" s="125">
        <v>37497.599999999999</v>
      </c>
      <c r="F62" s="125">
        <v>0</v>
      </c>
    </row>
    <row r="63" spans="1:6" ht="36">
      <c r="A63" s="10" t="s">
        <v>425</v>
      </c>
      <c r="B63" s="20"/>
      <c r="C63" s="27" t="s">
        <v>374</v>
      </c>
      <c r="D63" s="125">
        <f>D67+D64</f>
        <v>7042.3510000000006</v>
      </c>
      <c r="E63" s="125">
        <f>E67+E64</f>
        <v>7042.3510000000006</v>
      </c>
      <c r="F63" s="125">
        <f>F67+F64</f>
        <v>4799.5510000000004</v>
      </c>
    </row>
    <row r="64" spans="1:6" ht="96">
      <c r="A64" s="10" t="s">
        <v>73</v>
      </c>
      <c r="B64" s="20"/>
      <c r="C64" s="27" t="s">
        <v>783</v>
      </c>
      <c r="D64" s="125">
        <f t="shared" ref="D64:F65" si="20">D65</f>
        <v>2242.8000000000002</v>
      </c>
      <c r="E64" s="125">
        <f t="shared" si="20"/>
        <v>2242.8000000000002</v>
      </c>
      <c r="F64" s="125">
        <f t="shared" si="20"/>
        <v>0</v>
      </c>
    </row>
    <row r="65" spans="1:6" ht="36">
      <c r="A65" s="10" t="s">
        <v>73</v>
      </c>
      <c r="B65" s="29" t="s">
        <v>296</v>
      </c>
      <c r="C65" s="152" t="s">
        <v>659</v>
      </c>
      <c r="D65" s="125">
        <f t="shared" si="20"/>
        <v>2242.8000000000002</v>
      </c>
      <c r="E65" s="125">
        <f t="shared" si="20"/>
        <v>2242.8000000000002</v>
      </c>
      <c r="F65" s="125">
        <f t="shared" si="20"/>
        <v>0</v>
      </c>
    </row>
    <row r="66" spans="1:6" ht="48">
      <c r="A66" s="10" t="s">
        <v>73</v>
      </c>
      <c r="B66" s="20" t="s">
        <v>398</v>
      </c>
      <c r="C66" s="27" t="s">
        <v>300</v>
      </c>
      <c r="D66" s="125">
        <v>2242.8000000000002</v>
      </c>
      <c r="E66" s="125">
        <v>2242.8000000000002</v>
      </c>
      <c r="F66" s="125">
        <v>0</v>
      </c>
    </row>
    <row r="67" spans="1:6" ht="36">
      <c r="A67" s="10" t="s">
        <v>426</v>
      </c>
      <c r="B67" s="20"/>
      <c r="C67" s="27" t="s">
        <v>90</v>
      </c>
      <c r="D67" s="125">
        <f t="shared" ref="D67:F68" si="21">D68</f>
        <v>4799.5510000000004</v>
      </c>
      <c r="E67" s="125">
        <f t="shared" si="21"/>
        <v>4799.5510000000004</v>
      </c>
      <c r="F67" s="125">
        <f t="shared" si="21"/>
        <v>4799.5510000000004</v>
      </c>
    </row>
    <row r="68" spans="1:6" ht="36">
      <c r="A68" s="10" t="s">
        <v>426</v>
      </c>
      <c r="B68" s="32" t="s">
        <v>296</v>
      </c>
      <c r="C68" s="152" t="s">
        <v>659</v>
      </c>
      <c r="D68" s="125">
        <f t="shared" si="21"/>
        <v>4799.5510000000004</v>
      </c>
      <c r="E68" s="125">
        <f t="shared" si="21"/>
        <v>4799.5510000000004</v>
      </c>
      <c r="F68" s="125">
        <f t="shared" si="21"/>
        <v>4799.5510000000004</v>
      </c>
    </row>
    <row r="69" spans="1:6" ht="48">
      <c r="A69" s="10" t="s">
        <v>426</v>
      </c>
      <c r="B69" s="20" t="s">
        <v>398</v>
      </c>
      <c r="C69" s="27" t="s">
        <v>300</v>
      </c>
      <c r="D69" s="144">
        <v>4799.5510000000004</v>
      </c>
      <c r="E69" s="144">
        <v>4799.5510000000004</v>
      </c>
      <c r="F69" s="144">
        <v>4799.5510000000004</v>
      </c>
    </row>
    <row r="70" spans="1:6" ht="48">
      <c r="A70" s="10" t="s">
        <v>143</v>
      </c>
      <c r="B70" s="20"/>
      <c r="C70" s="27" t="s">
        <v>172</v>
      </c>
      <c r="D70" s="125">
        <f>D74+D71+D77+D80</f>
        <v>51104.036999999997</v>
      </c>
      <c r="E70" s="125">
        <f t="shared" ref="E70:F70" si="22">E74+E71+E77+E80</f>
        <v>52169.737000000001</v>
      </c>
      <c r="F70" s="125">
        <f t="shared" si="22"/>
        <v>13157.236999999999</v>
      </c>
    </row>
    <row r="71" spans="1:6" ht="48">
      <c r="A71" s="10" t="s">
        <v>707</v>
      </c>
      <c r="B71" s="20"/>
      <c r="C71" s="27" t="s">
        <v>706</v>
      </c>
      <c r="D71" s="125">
        <f t="shared" ref="D71:F72" si="23">D72</f>
        <v>42222.413999999997</v>
      </c>
      <c r="E71" s="125">
        <f t="shared" si="23"/>
        <v>43288.114000000001</v>
      </c>
      <c r="F71" s="125">
        <f t="shared" si="23"/>
        <v>4275.6139999999996</v>
      </c>
    </row>
    <row r="72" spans="1:6" ht="36">
      <c r="A72" s="10" t="s">
        <v>707</v>
      </c>
      <c r="B72" s="32" t="s">
        <v>296</v>
      </c>
      <c r="C72" s="152" t="s">
        <v>659</v>
      </c>
      <c r="D72" s="125">
        <f t="shared" si="23"/>
        <v>42222.413999999997</v>
      </c>
      <c r="E72" s="125">
        <f t="shared" si="23"/>
        <v>43288.114000000001</v>
      </c>
      <c r="F72" s="125">
        <f t="shared" si="23"/>
        <v>4275.6139999999996</v>
      </c>
    </row>
    <row r="73" spans="1:6" ht="48">
      <c r="A73" s="10" t="s">
        <v>707</v>
      </c>
      <c r="B73" s="20" t="s">
        <v>398</v>
      </c>
      <c r="C73" s="27" t="s">
        <v>300</v>
      </c>
      <c r="D73" s="144">
        <v>42222.413999999997</v>
      </c>
      <c r="E73" s="144">
        <v>43288.114000000001</v>
      </c>
      <c r="F73" s="144">
        <v>4275.6139999999996</v>
      </c>
    </row>
    <row r="74" spans="1:6" ht="36">
      <c r="A74" s="10" t="s">
        <v>474</v>
      </c>
      <c r="B74" s="20"/>
      <c r="C74" s="27" t="s">
        <v>730</v>
      </c>
      <c r="D74" s="125">
        <f t="shared" ref="D74:F75" si="24">D75</f>
        <v>7173.7219999999998</v>
      </c>
      <c r="E74" s="125">
        <f t="shared" si="24"/>
        <v>7173.7219999999998</v>
      </c>
      <c r="F74" s="125">
        <f t="shared" si="24"/>
        <v>7173.7219999999998</v>
      </c>
    </row>
    <row r="75" spans="1:6" ht="36">
      <c r="A75" s="10" t="s">
        <v>474</v>
      </c>
      <c r="B75" s="32" t="s">
        <v>296</v>
      </c>
      <c r="C75" s="152" t="s">
        <v>659</v>
      </c>
      <c r="D75" s="125">
        <f t="shared" si="24"/>
        <v>7173.7219999999998</v>
      </c>
      <c r="E75" s="125">
        <f t="shared" si="24"/>
        <v>7173.7219999999998</v>
      </c>
      <c r="F75" s="125">
        <f t="shared" si="24"/>
        <v>7173.7219999999998</v>
      </c>
    </row>
    <row r="76" spans="1:6" ht="48">
      <c r="A76" s="10" t="s">
        <v>474</v>
      </c>
      <c r="B76" s="20" t="s">
        <v>398</v>
      </c>
      <c r="C76" s="27" t="s">
        <v>300</v>
      </c>
      <c r="D76" s="125">
        <v>7173.7219999999998</v>
      </c>
      <c r="E76" s="125">
        <v>7173.7219999999998</v>
      </c>
      <c r="F76" s="125">
        <v>7173.7219999999998</v>
      </c>
    </row>
    <row r="77" spans="1:6" ht="36">
      <c r="A77" s="10" t="s">
        <v>475</v>
      </c>
      <c r="B77" s="20"/>
      <c r="C77" s="27" t="s">
        <v>731</v>
      </c>
      <c r="D77" s="125">
        <f t="shared" ref="D77:F78" si="25">D78</f>
        <v>596.30999999999995</v>
      </c>
      <c r="E77" s="125">
        <f t="shared" si="25"/>
        <v>596.30999999999995</v>
      </c>
      <c r="F77" s="125">
        <f t="shared" si="25"/>
        <v>596.30999999999995</v>
      </c>
    </row>
    <row r="78" spans="1:6" ht="36">
      <c r="A78" s="10" t="s">
        <v>475</v>
      </c>
      <c r="B78" s="32" t="s">
        <v>296</v>
      </c>
      <c r="C78" s="152" t="s">
        <v>659</v>
      </c>
      <c r="D78" s="125">
        <f t="shared" si="25"/>
        <v>596.30999999999995</v>
      </c>
      <c r="E78" s="125">
        <f t="shared" si="25"/>
        <v>596.30999999999995</v>
      </c>
      <c r="F78" s="125">
        <f t="shared" si="25"/>
        <v>596.30999999999995</v>
      </c>
    </row>
    <row r="79" spans="1:6" ht="48">
      <c r="A79" s="10" t="s">
        <v>475</v>
      </c>
      <c r="B79" s="20" t="s">
        <v>398</v>
      </c>
      <c r="C79" s="27" t="s">
        <v>300</v>
      </c>
      <c r="D79" s="125">
        <v>596.30999999999995</v>
      </c>
      <c r="E79" s="125">
        <v>596.30999999999995</v>
      </c>
      <c r="F79" s="125">
        <v>596.30999999999995</v>
      </c>
    </row>
    <row r="80" spans="1:6" ht="39.75" customHeight="1">
      <c r="A80" s="10" t="s">
        <v>845</v>
      </c>
      <c r="B80" s="20"/>
      <c r="C80" s="27" t="s">
        <v>834</v>
      </c>
      <c r="D80" s="125">
        <f t="shared" ref="D80:F81" si="26">D81</f>
        <v>1111.5909999999999</v>
      </c>
      <c r="E80" s="125">
        <f t="shared" si="26"/>
        <v>1111.5909999999999</v>
      </c>
      <c r="F80" s="125">
        <f t="shared" si="26"/>
        <v>1111.5909999999999</v>
      </c>
    </row>
    <row r="81" spans="1:6" ht="36">
      <c r="A81" s="10" t="s">
        <v>845</v>
      </c>
      <c r="B81" s="32" t="s">
        <v>296</v>
      </c>
      <c r="C81" s="152" t="s">
        <v>659</v>
      </c>
      <c r="D81" s="125">
        <f t="shared" si="26"/>
        <v>1111.5909999999999</v>
      </c>
      <c r="E81" s="125">
        <f t="shared" si="26"/>
        <v>1111.5909999999999</v>
      </c>
      <c r="F81" s="125">
        <f t="shared" si="26"/>
        <v>1111.5909999999999</v>
      </c>
    </row>
    <row r="82" spans="1:6" ht="48">
      <c r="A82" s="10" t="s">
        <v>845</v>
      </c>
      <c r="B82" s="20" t="s">
        <v>398</v>
      </c>
      <c r="C82" s="27" t="s">
        <v>300</v>
      </c>
      <c r="D82" s="125">
        <v>1111.5909999999999</v>
      </c>
      <c r="E82" s="125">
        <v>1111.5909999999999</v>
      </c>
      <c r="F82" s="125">
        <v>1111.5909999999999</v>
      </c>
    </row>
    <row r="83" spans="1:6" ht="36">
      <c r="A83" s="10" t="s">
        <v>733</v>
      </c>
      <c r="B83" s="20"/>
      <c r="C83" s="27" t="s">
        <v>784</v>
      </c>
      <c r="D83" s="125">
        <f>D87+D84</f>
        <v>1031.152</v>
      </c>
      <c r="E83" s="125">
        <f>E87+E84</f>
        <v>1035.856</v>
      </c>
      <c r="F83" s="125">
        <f>F87+F84</f>
        <v>64.599999999999994</v>
      </c>
    </row>
    <row r="84" spans="1:6" ht="36">
      <c r="A84" s="10" t="s">
        <v>787</v>
      </c>
      <c r="B84" s="20"/>
      <c r="C84" s="27" t="s">
        <v>676</v>
      </c>
      <c r="D84" s="143">
        <f t="shared" ref="D84:F85" si="27">D85</f>
        <v>932.2</v>
      </c>
      <c r="E84" s="143">
        <f t="shared" si="27"/>
        <v>932.2</v>
      </c>
      <c r="F84" s="143">
        <f t="shared" si="27"/>
        <v>0</v>
      </c>
    </row>
    <row r="85" spans="1:6" ht="36">
      <c r="A85" s="10" t="s">
        <v>787</v>
      </c>
      <c r="B85" s="32" t="s">
        <v>296</v>
      </c>
      <c r="C85" s="152" t="s">
        <v>659</v>
      </c>
      <c r="D85" s="143">
        <f t="shared" si="27"/>
        <v>932.2</v>
      </c>
      <c r="E85" s="143">
        <f t="shared" si="27"/>
        <v>932.2</v>
      </c>
      <c r="F85" s="143">
        <f t="shared" si="27"/>
        <v>0</v>
      </c>
    </row>
    <row r="86" spans="1:6" ht="24">
      <c r="A86" s="10" t="s">
        <v>787</v>
      </c>
      <c r="B86" s="20">
        <v>612</v>
      </c>
      <c r="C86" s="27" t="s">
        <v>545</v>
      </c>
      <c r="D86" s="143">
        <v>932.2</v>
      </c>
      <c r="E86" s="143">
        <v>932.2</v>
      </c>
      <c r="F86" s="143">
        <v>0</v>
      </c>
    </row>
    <row r="87" spans="1:6" ht="48">
      <c r="A87" s="10" t="s">
        <v>732</v>
      </c>
      <c r="B87" s="20"/>
      <c r="C87" s="27" t="s">
        <v>666</v>
      </c>
      <c r="D87" s="125">
        <f t="shared" ref="D87:F88" si="28">D88</f>
        <v>98.951999999999998</v>
      </c>
      <c r="E87" s="125">
        <f t="shared" si="28"/>
        <v>103.65600000000001</v>
      </c>
      <c r="F87" s="125">
        <f t="shared" si="28"/>
        <v>64.599999999999994</v>
      </c>
    </row>
    <row r="88" spans="1:6" ht="36">
      <c r="A88" s="10" t="s">
        <v>732</v>
      </c>
      <c r="B88" s="32" t="s">
        <v>296</v>
      </c>
      <c r="C88" s="152" t="s">
        <v>659</v>
      </c>
      <c r="D88" s="125">
        <f t="shared" si="28"/>
        <v>98.951999999999998</v>
      </c>
      <c r="E88" s="125">
        <f t="shared" si="28"/>
        <v>103.65600000000001</v>
      </c>
      <c r="F88" s="125">
        <f t="shared" si="28"/>
        <v>64.599999999999994</v>
      </c>
    </row>
    <row r="89" spans="1:6" ht="24">
      <c r="A89" s="10" t="s">
        <v>732</v>
      </c>
      <c r="B89" s="20">
        <v>612</v>
      </c>
      <c r="C89" s="27" t="s">
        <v>545</v>
      </c>
      <c r="D89" s="144">
        <v>98.951999999999998</v>
      </c>
      <c r="E89" s="144">
        <v>103.65600000000001</v>
      </c>
      <c r="F89" s="144">
        <v>64.599999999999994</v>
      </c>
    </row>
    <row r="90" spans="1:6" ht="24">
      <c r="A90" s="10" t="s">
        <v>144</v>
      </c>
      <c r="B90" s="20"/>
      <c r="C90" s="27" t="s">
        <v>174</v>
      </c>
      <c r="D90" s="125">
        <f>D91+D107</f>
        <v>95072.281000000003</v>
      </c>
      <c r="E90" s="125">
        <f t="shared" ref="E90:F90" si="29">E91+E107</f>
        <v>94977.281000000003</v>
      </c>
      <c r="F90" s="125">
        <f t="shared" si="29"/>
        <v>78755.017000000007</v>
      </c>
    </row>
    <row r="91" spans="1:6" ht="60">
      <c r="A91" s="10" t="s">
        <v>145</v>
      </c>
      <c r="B91" s="20"/>
      <c r="C91" s="27" t="s">
        <v>151</v>
      </c>
      <c r="D91" s="125">
        <f>D92+D95+D101+D104+D98</f>
        <v>94374.013999999996</v>
      </c>
      <c r="E91" s="125">
        <f t="shared" ref="E91:F91" si="30">E92+E95+E101+E104+E98</f>
        <v>94279.013999999996</v>
      </c>
      <c r="F91" s="125">
        <f t="shared" si="30"/>
        <v>78056.75</v>
      </c>
    </row>
    <row r="92" spans="1:6" ht="24">
      <c r="A92" s="10" t="s">
        <v>481</v>
      </c>
      <c r="B92" s="20"/>
      <c r="C92" s="27" t="s">
        <v>552</v>
      </c>
      <c r="D92" s="125">
        <f t="shared" ref="D92:F93" si="31">D93</f>
        <v>75166.668000000005</v>
      </c>
      <c r="E92" s="125">
        <f t="shared" si="31"/>
        <v>75166.668000000005</v>
      </c>
      <c r="F92" s="125">
        <f t="shared" si="31"/>
        <v>75330.53</v>
      </c>
    </row>
    <row r="93" spans="1:6" ht="36">
      <c r="A93" s="10" t="s">
        <v>481</v>
      </c>
      <c r="B93" s="32" t="s">
        <v>296</v>
      </c>
      <c r="C93" s="152" t="s">
        <v>659</v>
      </c>
      <c r="D93" s="125">
        <f t="shared" si="31"/>
        <v>75166.668000000005</v>
      </c>
      <c r="E93" s="125">
        <f t="shared" si="31"/>
        <v>75166.668000000005</v>
      </c>
      <c r="F93" s="125">
        <f t="shared" si="31"/>
        <v>75330.53</v>
      </c>
    </row>
    <row r="94" spans="1:6" ht="60">
      <c r="A94" s="10" t="s">
        <v>481</v>
      </c>
      <c r="B94" s="20" t="s">
        <v>398</v>
      </c>
      <c r="C94" s="27" t="s">
        <v>636</v>
      </c>
      <c r="D94" s="125">
        <v>75166.668000000005</v>
      </c>
      <c r="E94" s="125">
        <v>75166.668000000005</v>
      </c>
      <c r="F94" s="125">
        <v>75330.53</v>
      </c>
    </row>
    <row r="95" spans="1:6" ht="36">
      <c r="A95" s="10" t="s">
        <v>482</v>
      </c>
      <c r="B95" s="20"/>
      <c r="C95" s="27" t="s">
        <v>381</v>
      </c>
      <c r="D95" s="125">
        <f t="shared" ref="D95:F96" si="32">D96</f>
        <v>95</v>
      </c>
      <c r="E95" s="125">
        <f t="shared" si="32"/>
        <v>0</v>
      </c>
      <c r="F95" s="125">
        <f t="shared" si="32"/>
        <v>0</v>
      </c>
    </row>
    <row r="96" spans="1:6" ht="36">
      <c r="A96" s="10" t="s">
        <v>482</v>
      </c>
      <c r="B96" s="32" t="s">
        <v>296</v>
      </c>
      <c r="C96" s="152" t="s">
        <v>659</v>
      </c>
      <c r="D96" s="125">
        <f t="shared" si="32"/>
        <v>95</v>
      </c>
      <c r="E96" s="125">
        <f t="shared" si="32"/>
        <v>0</v>
      </c>
      <c r="F96" s="125">
        <f t="shared" si="32"/>
        <v>0</v>
      </c>
    </row>
    <row r="97" spans="1:6" ht="24">
      <c r="A97" s="10" t="s">
        <v>482</v>
      </c>
      <c r="B97" s="20">
        <v>612</v>
      </c>
      <c r="C97" s="27" t="s">
        <v>545</v>
      </c>
      <c r="D97" s="125">
        <v>95</v>
      </c>
      <c r="E97" s="125">
        <v>0</v>
      </c>
      <c r="F97" s="125">
        <v>0</v>
      </c>
    </row>
    <row r="98" spans="1:6" ht="36">
      <c r="A98" s="10" t="s">
        <v>786</v>
      </c>
      <c r="B98" s="20"/>
      <c r="C98" s="163" t="s">
        <v>740</v>
      </c>
      <c r="D98" s="125">
        <f t="shared" ref="D98:F99" si="33">D99</f>
        <v>2726.22</v>
      </c>
      <c r="E98" s="125">
        <f t="shared" si="33"/>
        <v>2726.22</v>
      </c>
      <c r="F98" s="125">
        <f t="shared" si="33"/>
        <v>2726.22</v>
      </c>
    </row>
    <row r="99" spans="1:6" ht="36">
      <c r="A99" s="10" t="s">
        <v>786</v>
      </c>
      <c r="B99" s="32" t="s">
        <v>296</v>
      </c>
      <c r="C99" s="152" t="s">
        <v>659</v>
      </c>
      <c r="D99" s="125">
        <f>D100</f>
        <v>2726.22</v>
      </c>
      <c r="E99" s="125">
        <f t="shared" si="33"/>
        <v>2726.22</v>
      </c>
      <c r="F99" s="125">
        <f t="shared" si="33"/>
        <v>2726.22</v>
      </c>
    </row>
    <row r="100" spans="1:6" ht="60">
      <c r="A100" s="10" t="s">
        <v>786</v>
      </c>
      <c r="B100" s="20" t="s">
        <v>398</v>
      </c>
      <c r="C100" s="27" t="s">
        <v>636</v>
      </c>
      <c r="D100" s="125">
        <v>2726.22</v>
      </c>
      <c r="E100" s="125">
        <v>2726.22</v>
      </c>
      <c r="F100" s="125">
        <v>2726.22</v>
      </c>
    </row>
    <row r="101" spans="1:6" ht="36">
      <c r="A101" s="10" t="s">
        <v>211</v>
      </c>
      <c r="B101" s="20"/>
      <c r="C101" s="27" t="s">
        <v>360</v>
      </c>
      <c r="D101" s="125">
        <f t="shared" ref="D101:F102" si="34">D102</f>
        <v>16222.263999999999</v>
      </c>
      <c r="E101" s="125">
        <f t="shared" si="34"/>
        <v>16222.263999999999</v>
      </c>
      <c r="F101" s="125">
        <f t="shared" si="34"/>
        <v>0</v>
      </c>
    </row>
    <row r="102" spans="1:6" ht="36">
      <c r="A102" s="10" t="s">
        <v>211</v>
      </c>
      <c r="B102" s="29" t="s">
        <v>296</v>
      </c>
      <c r="C102" s="152" t="s">
        <v>659</v>
      </c>
      <c r="D102" s="125">
        <f t="shared" si="34"/>
        <v>16222.263999999999</v>
      </c>
      <c r="E102" s="125">
        <f t="shared" si="34"/>
        <v>16222.263999999999</v>
      </c>
      <c r="F102" s="125">
        <f t="shared" si="34"/>
        <v>0</v>
      </c>
    </row>
    <row r="103" spans="1:6" ht="60">
      <c r="A103" s="10" t="s">
        <v>211</v>
      </c>
      <c r="B103" s="20" t="s">
        <v>398</v>
      </c>
      <c r="C103" s="27" t="s">
        <v>636</v>
      </c>
      <c r="D103" s="125">
        <v>16222.263999999999</v>
      </c>
      <c r="E103" s="125">
        <v>16222.263999999999</v>
      </c>
      <c r="F103" s="125">
        <v>0</v>
      </c>
    </row>
    <row r="104" spans="1:6" ht="48">
      <c r="A104" s="10" t="s">
        <v>212</v>
      </c>
      <c r="B104" s="20"/>
      <c r="C104" s="27" t="s">
        <v>361</v>
      </c>
      <c r="D104" s="125">
        <f t="shared" ref="D104:F105" si="35">D105</f>
        <v>163.86199999999999</v>
      </c>
      <c r="E104" s="125">
        <f t="shared" si="35"/>
        <v>163.86199999999999</v>
      </c>
      <c r="F104" s="125">
        <f t="shared" si="35"/>
        <v>0</v>
      </c>
    </row>
    <row r="105" spans="1:6" ht="36">
      <c r="A105" s="10" t="s">
        <v>212</v>
      </c>
      <c r="B105" s="29" t="s">
        <v>296</v>
      </c>
      <c r="C105" s="152" t="s">
        <v>659</v>
      </c>
      <c r="D105" s="125">
        <f t="shared" si="35"/>
        <v>163.86199999999999</v>
      </c>
      <c r="E105" s="125">
        <f t="shared" si="35"/>
        <v>163.86199999999999</v>
      </c>
      <c r="F105" s="125">
        <f t="shared" si="35"/>
        <v>0</v>
      </c>
    </row>
    <row r="106" spans="1:6" ht="60">
      <c r="A106" s="10" t="s">
        <v>212</v>
      </c>
      <c r="B106" s="20" t="s">
        <v>398</v>
      </c>
      <c r="C106" s="27" t="s">
        <v>636</v>
      </c>
      <c r="D106" s="125">
        <v>163.86199999999999</v>
      </c>
      <c r="E106" s="125">
        <v>163.86199999999999</v>
      </c>
      <c r="F106" s="125">
        <v>0</v>
      </c>
    </row>
    <row r="107" spans="1:6" ht="36">
      <c r="A107" s="10" t="s">
        <v>522</v>
      </c>
      <c r="B107" s="20"/>
      <c r="C107" s="161" t="s">
        <v>175</v>
      </c>
      <c r="D107" s="125">
        <f>D108</f>
        <v>698.26700000000005</v>
      </c>
      <c r="E107" s="125">
        <f t="shared" ref="E107:F109" si="36">E108</f>
        <v>698.26700000000005</v>
      </c>
      <c r="F107" s="125">
        <f t="shared" si="36"/>
        <v>698.26700000000005</v>
      </c>
    </row>
    <row r="108" spans="1:6" ht="36">
      <c r="A108" s="10" t="s">
        <v>483</v>
      </c>
      <c r="B108" s="20"/>
      <c r="C108" s="161" t="s">
        <v>734</v>
      </c>
      <c r="D108" s="125">
        <f>D109</f>
        <v>698.26700000000005</v>
      </c>
      <c r="E108" s="125">
        <f t="shared" si="36"/>
        <v>698.26700000000005</v>
      </c>
      <c r="F108" s="125">
        <f t="shared" si="36"/>
        <v>698.26700000000005</v>
      </c>
    </row>
    <row r="109" spans="1:6" ht="36">
      <c r="A109" s="10" t="s">
        <v>483</v>
      </c>
      <c r="B109" s="32" t="s">
        <v>296</v>
      </c>
      <c r="C109" s="152" t="s">
        <v>659</v>
      </c>
      <c r="D109" s="125">
        <f>D110</f>
        <v>698.26700000000005</v>
      </c>
      <c r="E109" s="125">
        <f t="shared" si="36"/>
        <v>698.26700000000005</v>
      </c>
      <c r="F109" s="125">
        <f t="shared" si="36"/>
        <v>698.26700000000005</v>
      </c>
    </row>
    <row r="110" spans="1:6" ht="60">
      <c r="A110" s="10" t="s">
        <v>483</v>
      </c>
      <c r="B110" s="20" t="s">
        <v>398</v>
      </c>
      <c r="C110" s="27" t="s">
        <v>636</v>
      </c>
      <c r="D110" s="125">
        <v>698.26700000000005</v>
      </c>
      <c r="E110" s="125">
        <v>698.26700000000005</v>
      </c>
      <c r="F110" s="125">
        <v>698.26700000000005</v>
      </c>
    </row>
    <row r="111" spans="1:6" ht="36">
      <c r="A111" s="10" t="s">
        <v>146</v>
      </c>
      <c r="B111" s="29"/>
      <c r="C111" s="27" t="s">
        <v>314</v>
      </c>
      <c r="D111" s="125">
        <f>D113</f>
        <v>200</v>
      </c>
      <c r="E111" s="125">
        <f>E113</f>
        <v>200</v>
      </c>
      <c r="F111" s="125">
        <f>F113</f>
        <v>200</v>
      </c>
    </row>
    <row r="112" spans="1:6" ht="36">
      <c r="A112" s="10" t="s">
        <v>147</v>
      </c>
      <c r="B112" s="29"/>
      <c r="C112" s="27" t="s">
        <v>769</v>
      </c>
      <c r="D112" s="125">
        <f>D113</f>
        <v>200</v>
      </c>
      <c r="E112" s="125">
        <f t="shared" ref="E112:F114" si="37">E113</f>
        <v>200</v>
      </c>
      <c r="F112" s="125">
        <f t="shared" si="37"/>
        <v>200</v>
      </c>
    </row>
    <row r="113" spans="1:6" ht="24">
      <c r="A113" s="10" t="s">
        <v>492</v>
      </c>
      <c r="B113" s="30"/>
      <c r="C113" s="156" t="s">
        <v>114</v>
      </c>
      <c r="D113" s="125">
        <f>D114</f>
        <v>200</v>
      </c>
      <c r="E113" s="125">
        <f t="shared" si="37"/>
        <v>200</v>
      </c>
      <c r="F113" s="125">
        <f t="shared" si="37"/>
        <v>200</v>
      </c>
    </row>
    <row r="114" spans="1:6" ht="36">
      <c r="A114" s="10" t="s">
        <v>492</v>
      </c>
      <c r="B114" s="32" t="s">
        <v>296</v>
      </c>
      <c r="C114" s="152" t="s">
        <v>659</v>
      </c>
      <c r="D114" s="125">
        <f>D115</f>
        <v>200</v>
      </c>
      <c r="E114" s="125">
        <f t="shared" si="37"/>
        <v>200</v>
      </c>
      <c r="F114" s="125">
        <f t="shared" si="37"/>
        <v>200</v>
      </c>
    </row>
    <row r="115" spans="1:6" ht="60">
      <c r="A115" s="10" t="s">
        <v>492</v>
      </c>
      <c r="B115" s="20" t="s">
        <v>299</v>
      </c>
      <c r="C115" s="27" t="s">
        <v>636</v>
      </c>
      <c r="D115" s="125">
        <v>200</v>
      </c>
      <c r="E115" s="125">
        <v>200</v>
      </c>
      <c r="F115" s="125">
        <v>200</v>
      </c>
    </row>
    <row r="116" spans="1:6" ht="36">
      <c r="A116" s="10" t="s">
        <v>393</v>
      </c>
      <c r="B116" s="20"/>
      <c r="C116" s="27" t="s">
        <v>785</v>
      </c>
      <c r="D116" s="125">
        <f>D117+D124</f>
        <v>14322.596</v>
      </c>
      <c r="E116" s="125">
        <f>E117+E124</f>
        <v>12052.637999999999</v>
      </c>
      <c r="F116" s="125">
        <f>F117+F124</f>
        <v>5813.2380000000003</v>
      </c>
    </row>
    <row r="117" spans="1:6" ht="36">
      <c r="A117" s="10" t="s">
        <v>394</v>
      </c>
      <c r="B117" s="20"/>
      <c r="C117" s="27" t="s">
        <v>396</v>
      </c>
      <c r="D117" s="125">
        <f>D121+D118</f>
        <v>11955.168</v>
      </c>
      <c r="E117" s="125">
        <f>E121+E118</f>
        <v>12052.637999999999</v>
      </c>
      <c r="F117" s="125">
        <f>F121+F118</f>
        <v>5813.2380000000003</v>
      </c>
    </row>
    <row r="118" spans="1:6" ht="24">
      <c r="A118" s="10" t="s">
        <v>76</v>
      </c>
      <c r="B118" s="20"/>
      <c r="C118" s="27" t="s">
        <v>77</v>
      </c>
      <c r="D118" s="125">
        <f t="shared" ref="D118:F119" si="38">D119</f>
        <v>6239.4</v>
      </c>
      <c r="E118" s="125">
        <f t="shared" si="38"/>
        <v>6239.4</v>
      </c>
      <c r="F118" s="125">
        <f t="shared" si="38"/>
        <v>0</v>
      </c>
    </row>
    <row r="119" spans="1:6" ht="36">
      <c r="A119" s="10" t="s">
        <v>76</v>
      </c>
      <c r="B119" s="29" t="s">
        <v>296</v>
      </c>
      <c r="C119" s="152" t="s">
        <v>659</v>
      </c>
      <c r="D119" s="125">
        <f t="shared" si="38"/>
        <v>6239.4</v>
      </c>
      <c r="E119" s="125">
        <f t="shared" si="38"/>
        <v>6239.4</v>
      </c>
      <c r="F119" s="125">
        <f t="shared" si="38"/>
        <v>0</v>
      </c>
    </row>
    <row r="120" spans="1:6" ht="60">
      <c r="A120" s="10" t="s">
        <v>76</v>
      </c>
      <c r="B120" s="20" t="s">
        <v>398</v>
      </c>
      <c r="C120" s="27" t="s">
        <v>636</v>
      </c>
      <c r="D120" s="125">
        <v>6239.4</v>
      </c>
      <c r="E120" s="125">
        <v>6239.4</v>
      </c>
      <c r="F120" s="125">
        <v>0</v>
      </c>
    </row>
    <row r="121" spans="1:6" ht="24">
      <c r="A121" s="10" t="s">
        <v>493</v>
      </c>
      <c r="B121" s="20"/>
      <c r="C121" s="27" t="s">
        <v>736</v>
      </c>
      <c r="D121" s="125">
        <f t="shared" ref="D121:F122" si="39">D122</f>
        <v>5715.768</v>
      </c>
      <c r="E121" s="125">
        <f t="shared" si="39"/>
        <v>5813.2380000000003</v>
      </c>
      <c r="F121" s="125">
        <f t="shared" si="39"/>
        <v>5813.2380000000003</v>
      </c>
    </row>
    <row r="122" spans="1:6" ht="36">
      <c r="A122" s="10" t="s">
        <v>493</v>
      </c>
      <c r="B122" s="32" t="s">
        <v>296</v>
      </c>
      <c r="C122" s="152" t="s">
        <v>659</v>
      </c>
      <c r="D122" s="125">
        <f t="shared" si="39"/>
        <v>5715.768</v>
      </c>
      <c r="E122" s="125">
        <f t="shared" si="39"/>
        <v>5813.2380000000003</v>
      </c>
      <c r="F122" s="125">
        <f t="shared" si="39"/>
        <v>5813.2380000000003</v>
      </c>
    </row>
    <row r="123" spans="1:6" ht="60">
      <c r="A123" s="10" t="s">
        <v>493</v>
      </c>
      <c r="B123" s="20" t="s">
        <v>398</v>
      </c>
      <c r="C123" s="27" t="s">
        <v>636</v>
      </c>
      <c r="D123" s="125">
        <v>5715.768</v>
      </c>
      <c r="E123" s="125">
        <v>5813.2380000000003</v>
      </c>
      <c r="F123" s="125">
        <v>5813.2380000000003</v>
      </c>
    </row>
    <row r="124" spans="1:6" ht="48">
      <c r="A124" s="10" t="s">
        <v>726</v>
      </c>
      <c r="B124" s="20"/>
      <c r="C124" s="27" t="s">
        <v>727</v>
      </c>
      <c r="D124" s="125">
        <f t="shared" ref="D124:F126" si="40">D125</f>
        <v>2367.4279999999999</v>
      </c>
      <c r="E124" s="125">
        <f>E125</f>
        <v>0</v>
      </c>
      <c r="F124" s="125">
        <f>F125</f>
        <v>0</v>
      </c>
    </row>
    <row r="125" spans="1:6" ht="36">
      <c r="A125" s="10" t="s">
        <v>728</v>
      </c>
      <c r="B125" s="20"/>
      <c r="C125" s="27" t="s">
        <v>765</v>
      </c>
      <c r="D125" s="125">
        <f t="shared" si="40"/>
        <v>2367.4279999999999</v>
      </c>
      <c r="E125" s="125">
        <f t="shared" si="40"/>
        <v>0</v>
      </c>
      <c r="F125" s="125">
        <f t="shared" si="40"/>
        <v>0</v>
      </c>
    </row>
    <row r="126" spans="1:6" ht="36">
      <c r="A126" s="10" t="s">
        <v>728</v>
      </c>
      <c r="B126" s="32" t="s">
        <v>296</v>
      </c>
      <c r="C126" s="152" t="s">
        <v>659</v>
      </c>
      <c r="D126" s="125">
        <f t="shared" si="40"/>
        <v>2367.4279999999999</v>
      </c>
      <c r="E126" s="125">
        <f t="shared" si="40"/>
        <v>0</v>
      </c>
      <c r="F126" s="125">
        <f t="shared" si="40"/>
        <v>0</v>
      </c>
    </row>
    <row r="127" spans="1:6" ht="60">
      <c r="A127" s="10" t="s">
        <v>728</v>
      </c>
      <c r="B127" s="20" t="s">
        <v>299</v>
      </c>
      <c r="C127" s="27" t="s">
        <v>636</v>
      </c>
      <c r="D127" s="125">
        <v>2367.4279999999999</v>
      </c>
      <c r="E127" s="125">
        <v>0</v>
      </c>
      <c r="F127" s="125">
        <v>0</v>
      </c>
    </row>
    <row r="128" spans="1:6">
      <c r="A128" s="10" t="s">
        <v>148</v>
      </c>
      <c r="B128" s="20"/>
      <c r="C128" s="27" t="s">
        <v>556</v>
      </c>
      <c r="D128" s="125">
        <f>D129</f>
        <v>19029.845000000001</v>
      </c>
      <c r="E128" s="125">
        <f>E129</f>
        <v>13265.844999999999</v>
      </c>
      <c r="F128" s="125">
        <f>F129</f>
        <v>13265.844999999999</v>
      </c>
    </row>
    <row r="129" spans="1:6" ht="24">
      <c r="A129" s="10" t="s">
        <v>149</v>
      </c>
      <c r="B129" s="20"/>
      <c r="C129" s="27" t="s">
        <v>388</v>
      </c>
      <c r="D129" s="125">
        <f>D130+D135+D138+D141+D144</f>
        <v>19029.845000000001</v>
      </c>
      <c r="E129" s="125">
        <f t="shared" ref="E129:F129" si="41">E130+E135+E138+E141+E144</f>
        <v>13265.844999999999</v>
      </c>
      <c r="F129" s="125">
        <f t="shared" si="41"/>
        <v>13265.844999999999</v>
      </c>
    </row>
    <row r="130" spans="1:6" ht="36">
      <c r="A130" s="10" t="s">
        <v>498</v>
      </c>
      <c r="B130" s="20"/>
      <c r="C130" s="27" t="s">
        <v>557</v>
      </c>
      <c r="D130" s="125">
        <f>D131</f>
        <v>3013.1329999999998</v>
      </c>
      <c r="E130" s="125">
        <f>E131</f>
        <v>3013.1329999999998</v>
      </c>
      <c r="F130" s="125">
        <f>F131</f>
        <v>3013.1329999999998</v>
      </c>
    </row>
    <row r="131" spans="1:6" ht="72">
      <c r="A131" s="10" t="s">
        <v>498</v>
      </c>
      <c r="B131" s="29" t="s">
        <v>558</v>
      </c>
      <c r="C131" s="152" t="s">
        <v>559</v>
      </c>
      <c r="D131" s="125">
        <f>D132+D133+D134</f>
        <v>3013.1329999999998</v>
      </c>
      <c r="E131" s="125">
        <f>E132+E133+E134</f>
        <v>3013.1329999999998</v>
      </c>
      <c r="F131" s="125">
        <f>F132+F133+F134</f>
        <v>3013.1329999999998</v>
      </c>
    </row>
    <row r="132" spans="1:6" ht="24">
      <c r="A132" s="10" t="s">
        <v>498</v>
      </c>
      <c r="B132" s="30" t="s">
        <v>560</v>
      </c>
      <c r="C132" s="156" t="s">
        <v>176</v>
      </c>
      <c r="D132" s="125">
        <v>1710.2339999999999</v>
      </c>
      <c r="E132" s="125">
        <v>1710.2339999999999</v>
      </c>
      <c r="F132" s="125">
        <v>1710.2339999999999</v>
      </c>
    </row>
    <row r="133" spans="1:6" ht="36">
      <c r="A133" s="10" t="s">
        <v>498</v>
      </c>
      <c r="B133" s="30" t="s">
        <v>561</v>
      </c>
      <c r="C133" s="156" t="s">
        <v>177</v>
      </c>
      <c r="D133" s="125">
        <v>604</v>
      </c>
      <c r="E133" s="125">
        <v>604</v>
      </c>
      <c r="F133" s="125">
        <v>604</v>
      </c>
    </row>
    <row r="134" spans="1:6" ht="48">
      <c r="A134" s="10" t="s">
        <v>498</v>
      </c>
      <c r="B134" s="30">
        <v>129</v>
      </c>
      <c r="C134" s="156" t="s">
        <v>178</v>
      </c>
      <c r="D134" s="125">
        <v>698.899</v>
      </c>
      <c r="E134" s="125">
        <v>698.899</v>
      </c>
      <c r="F134" s="125">
        <v>698.899</v>
      </c>
    </row>
    <row r="135" spans="1:6" ht="24">
      <c r="A135" s="10" t="s">
        <v>500</v>
      </c>
      <c r="B135" s="20"/>
      <c r="C135" s="27" t="s">
        <v>222</v>
      </c>
      <c r="D135" s="125">
        <f t="shared" ref="D135:F136" si="42">D136</f>
        <v>504.68</v>
      </c>
      <c r="E135" s="125">
        <f t="shared" si="42"/>
        <v>504.68</v>
      </c>
      <c r="F135" s="125">
        <f t="shared" si="42"/>
        <v>504.68</v>
      </c>
    </row>
    <row r="136" spans="1:6" ht="36">
      <c r="A136" s="10" t="s">
        <v>500</v>
      </c>
      <c r="B136" s="29" t="s">
        <v>256</v>
      </c>
      <c r="C136" s="152" t="s">
        <v>703</v>
      </c>
      <c r="D136" s="125">
        <f t="shared" si="42"/>
        <v>504.68</v>
      </c>
      <c r="E136" s="125">
        <f t="shared" si="42"/>
        <v>504.68</v>
      </c>
      <c r="F136" s="125">
        <f t="shared" si="42"/>
        <v>504.68</v>
      </c>
    </row>
    <row r="137" spans="1:6">
      <c r="A137" s="10" t="s">
        <v>500</v>
      </c>
      <c r="B137" s="20" t="s">
        <v>258</v>
      </c>
      <c r="C137" s="27" t="s">
        <v>658</v>
      </c>
      <c r="D137" s="125">
        <v>504.68</v>
      </c>
      <c r="E137" s="125">
        <v>504.68</v>
      </c>
      <c r="F137" s="125">
        <v>504.68</v>
      </c>
    </row>
    <row r="138" spans="1:6" ht="36">
      <c r="A138" s="10" t="s">
        <v>375</v>
      </c>
      <c r="B138" s="20"/>
      <c r="C138" s="27" t="s">
        <v>207</v>
      </c>
      <c r="D138" s="125">
        <f>D139</f>
        <v>4000</v>
      </c>
      <c r="E138" s="125">
        <f t="shared" ref="D138:F139" si="43">E139</f>
        <v>0</v>
      </c>
      <c r="F138" s="125">
        <f t="shared" si="43"/>
        <v>0</v>
      </c>
    </row>
    <row r="139" spans="1:6" ht="36">
      <c r="A139" s="10" t="s">
        <v>375</v>
      </c>
      <c r="B139" s="32" t="s">
        <v>296</v>
      </c>
      <c r="C139" s="152" t="s">
        <v>659</v>
      </c>
      <c r="D139" s="125">
        <f t="shared" si="43"/>
        <v>4000</v>
      </c>
      <c r="E139" s="125">
        <f t="shared" si="43"/>
        <v>0</v>
      </c>
      <c r="F139" s="125">
        <f t="shared" si="43"/>
        <v>0</v>
      </c>
    </row>
    <row r="140" spans="1:6" ht="24">
      <c r="A140" s="10" t="s">
        <v>375</v>
      </c>
      <c r="B140" s="20">
        <v>612</v>
      </c>
      <c r="C140" s="27" t="s">
        <v>545</v>
      </c>
      <c r="D140" s="125">
        <v>4000</v>
      </c>
      <c r="E140" s="125">
        <v>0</v>
      </c>
      <c r="F140" s="125">
        <v>0</v>
      </c>
    </row>
    <row r="141" spans="1:6" ht="38.25" customHeight="1">
      <c r="A141" s="10" t="s">
        <v>741</v>
      </c>
      <c r="B141" s="20"/>
      <c r="C141" s="27" t="s">
        <v>113</v>
      </c>
      <c r="D141" s="125">
        <f t="shared" ref="D141:F142" si="44">D142</f>
        <v>1764</v>
      </c>
      <c r="E141" s="125">
        <f t="shared" si="44"/>
        <v>0</v>
      </c>
      <c r="F141" s="125">
        <f t="shared" si="44"/>
        <v>0</v>
      </c>
    </row>
    <row r="142" spans="1:6" ht="22.5" customHeight="1">
      <c r="A142" s="10" t="s">
        <v>741</v>
      </c>
      <c r="B142" s="29" t="s">
        <v>566</v>
      </c>
      <c r="C142" s="152" t="s">
        <v>14</v>
      </c>
      <c r="D142" s="125">
        <f t="shared" si="44"/>
        <v>1764</v>
      </c>
      <c r="E142" s="125">
        <f t="shared" si="44"/>
        <v>0</v>
      </c>
      <c r="F142" s="125">
        <f t="shared" si="44"/>
        <v>0</v>
      </c>
    </row>
    <row r="143" spans="1:6" ht="38.25" customHeight="1">
      <c r="A143" s="10" t="s">
        <v>741</v>
      </c>
      <c r="B143" s="112">
        <v>321</v>
      </c>
      <c r="C143" s="161" t="s">
        <v>137</v>
      </c>
      <c r="D143" s="125">
        <v>1764</v>
      </c>
      <c r="E143" s="125">
        <v>0</v>
      </c>
      <c r="F143" s="125">
        <v>0</v>
      </c>
    </row>
    <row r="144" spans="1:6" ht="24">
      <c r="A144" s="126" t="s">
        <v>822</v>
      </c>
      <c r="B144" s="30"/>
      <c r="C144" s="159" t="s">
        <v>387</v>
      </c>
      <c r="D144" s="125">
        <f>D145+D148</f>
        <v>9748.0319999999992</v>
      </c>
      <c r="E144" s="125">
        <f>E145+E148</f>
        <v>9748.0319999999992</v>
      </c>
      <c r="F144" s="125">
        <f>F145+F148</f>
        <v>9748.0319999999992</v>
      </c>
    </row>
    <row r="145" spans="1:6" ht="72">
      <c r="A145" s="126" t="s">
        <v>822</v>
      </c>
      <c r="B145" s="29" t="s">
        <v>558</v>
      </c>
      <c r="C145" s="152" t="s">
        <v>559</v>
      </c>
      <c r="D145" s="125">
        <f>D146+D147</f>
        <v>9697.0360000000001</v>
      </c>
      <c r="E145" s="125">
        <f>E146+E147</f>
        <v>9697.0360000000001</v>
      </c>
      <c r="F145" s="125">
        <f>F146+F147</f>
        <v>9697.0360000000001</v>
      </c>
    </row>
    <row r="146" spans="1:6">
      <c r="A146" s="126" t="s">
        <v>822</v>
      </c>
      <c r="B146" s="30" t="s">
        <v>565</v>
      </c>
      <c r="C146" s="156" t="s">
        <v>664</v>
      </c>
      <c r="D146" s="125">
        <v>7447.8</v>
      </c>
      <c r="E146" s="125">
        <v>7447.8</v>
      </c>
      <c r="F146" s="125">
        <v>7447.8</v>
      </c>
    </row>
    <row r="147" spans="1:6" ht="48">
      <c r="A147" s="126" t="s">
        <v>822</v>
      </c>
      <c r="B147" s="30">
        <v>119</v>
      </c>
      <c r="C147" s="156" t="s">
        <v>678</v>
      </c>
      <c r="D147" s="125">
        <v>2249.2359999999999</v>
      </c>
      <c r="E147" s="125">
        <v>2249.2359999999999</v>
      </c>
      <c r="F147" s="125">
        <v>2249.2359999999999</v>
      </c>
    </row>
    <row r="148" spans="1:6" ht="36">
      <c r="A148" s="126" t="s">
        <v>822</v>
      </c>
      <c r="B148" s="29" t="s">
        <v>256</v>
      </c>
      <c r="C148" s="152" t="s">
        <v>703</v>
      </c>
      <c r="D148" s="125">
        <f>D149</f>
        <v>50.996000000000002</v>
      </c>
      <c r="E148" s="125">
        <f>E149</f>
        <v>50.996000000000002</v>
      </c>
      <c r="F148" s="125">
        <f>F149</f>
        <v>50.996000000000002</v>
      </c>
    </row>
    <row r="149" spans="1:6">
      <c r="A149" s="126" t="s">
        <v>822</v>
      </c>
      <c r="B149" s="20" t="s">
        <v>258</v>
      </c>
      <c r="C149" s="27" t="s">
        <v>658</v>
      </c>
      <c r="D149" s="125">
        <v>50.996000000000002</v>
      </c>
      <c r="E149" s="125">
        <v>50.996000000000002</v>
      </c>
      <c r="F149" s="125">
        <v>50.996000000000002</v>
      </c>
    </row>
    <row r="150" spans="1:6" ht="40.5" customHeight="1">
      <c r="A150" s="98" t="s">
        <v>133</v>
      </c>
      <c r="B150" s="99"/>
      <c r="C150" s="118" t="s">
        <v>849</v>
      </c>
      <c r="D150" s="137">
        <f>D151</f>
        <v>100437.906</v>
      </c>
      <c r="E150" s="137">
        <f t="shared" ref="E150:F150" si="45">E151</f>
        <v>99728.906000000003</v>
      </c>
      <c r="F150" s="137">
        <f t="shared" si="45"/>
        <v>49503.47</v>
      </c>
    </row>
    <row r="151" spans="1:6" ht="36">
      <c r="A151" s="10" t="s">
        <v>134</v>
      </c>
      <c r="B151" s="20"/>
      <c r="C151" s="27" t="s">
        <v>344</v>
      </c>
      <c r="D151" s="125">
        <f>D152+D165+D178+D195</f>
        <v>100437.906</v>
      </c>
      <c r="E151" s="125">
        <f>E152+E165+E178+E195</f>
        <v>99728.906000000003</v>
      </c>
      <c r="F151" s="125">
        <f>F152+F165+F178+F195</f>
        <v>49503.47</v>
      </c>
    </row>
    <row r="152" spans="1:6" ht="24">
      <c r="A152" s="10" t="s">
        <v>135</v>
      </c>
      <c r="B152" s="20"/>
      <c r="C152" s="27" t="s">
        <v>159</v>
      </c>
      <c r="D152" s="125">
        <f>D153+D164+D156+D161</f>
        <v>14526</v>
      </c>
      <c r="E152" s="125">
        <f>E153+E164+E156+E161</f>
        <v>14017</v>
      </c>
      <c r="F152" s="125">
        <f>F153+F164+F156+F161</f>
        <v>5505.1</v>
      </c>
    </row>
    <row r="153" spans="1:6" ht="36">
      <c r="A153" s="10" t="s">
        <v>502</v>
      </c>
      <c r="B153" s="29"/>
      <c r="C153" s="152" t="s">
        <v>724</v>
      </c>
      <c r="D153" s="125">
        <f t="shared" ref="D153:F154" si="46">D154</f>
        <v>5369.9809999999998</v>
      </c>
      <c r="E153" s="125">
        <f t="shared" si="46"/>
        <v>5369.9809999999998</v>
      </c>
      <c r="F153" s="125">
        <f t="shared" si="46"/>
        <v>5455.1</v>
      </c>
    </row>
    <row r="154" spans="1:6" ht="36">
      <c r="A154" s="10" t="s">
        <v>502</v>
      </c>
      <c r="B154" s="32" t="s">
        <v>296</v>
      </c>
      <c r="C154" s="152" t="s">
        <v>659</v>
      </c>
      <c r="D154" s="125">
        <f t="shared" si="46"/>
        <v>5369.9809999999998</v>
      </c>
      <c r="E154" s="125">
        <f t="shared" si="46"/>
        <v>5369.9809999999998</v>
      </c>
      <c r="F154" s="125">
        <f t="shared" si="46"/>
        <v>5455.1</v>
      </c>
    </row>
    <row r="155" spans="1:6" ht="60">
      <c r="A155" s="10" t="s">
        <v>502</v>
      </c>
      <c r="B155" s="20" t="s">
        <v>299</v>
      </c>
      <c r="C155" s="27" t="s">
        <v>636</v>
      </c>
      <c r="D155" s="125">
        <v>5369.9809999999998</v>
      </c>
      <c r="E155" s="125">
        <v>5369.9809999999998</v>
      </c>
      <c r="F155" s="125">
        <v>5455.1</v>
      </c>
    </row>
    <row r="156" spans="1:6" ht="36">
      <c r="A156" s="10" t="s">
        <v>216</v>
      </c>
      <c r="B156" s="20"/>
      <c r="C156" s="27" t="s">
        <v>677</v>
      </c>
      <c r="D156" s="125">
        <f t="shared" ref="D156:F157" si="47">D157</f>
        <v>8511.9</v>
      </c>
      <c r="E156" s="125">
        <f t="shared" si="47"/>
        <v>8511.9</v>
      </c>
      <c r="F156" s="125">
        <f t="shared" si="47"/>
        <v>0</v>
      </c>
    </row>
    <row r="157" spans="1:6" ht="36">
      <c r="A157" s="10" t="s">
        <v>216</v>
      </c>
      <c r="B157" s="29" t="s">
        <v>296</v>
      </c>
      <c r="C157" s="152" t="s">
        <v>659</v>
      </c>
      <c r="D157" s="125">
        <f t="shared" si="47"/>
        <v>8511.9</v>
      </c>
      <c r="E157" s="125">
        <f t="shared" si="47"/>
        <v>8511.9</v>
      </c>
      <c r="F157" s="125">
        <f t="shared" si="47"/>
        <v>0</v>
      </c>
    </row>
    <row r="158" spans="1:6" ht="60">
      <c r="A158" s="10" t="s">
        <v>216</v>
      </c>
      <c r="B158" s="20" t="s">
        <v>299</v>
      </c>
      <c r="C158" s="27" t="s">
        <v>636</v>
      </c>
      <c r="D158" s="125">
        <v>8511.9</v>
      </c>
      <c r="E158" s="125">
        <v>8511.9</v>
      </c>
      <c r="F158" s="125">
        <v>0</v>
      </c>
    </row>
    <row r="159" spans="1:6" ht="36">
      <c r="A159" s="10" t="s">
        <v>213</v>
      </c>
      <c r="B159" s="20"/>
      <c r="C159" s="27" t="s">
        <v>214</v>
      </c>
      <c r="D159" s="125">
        <f t="shared" ref="D159:F160" si="48">D160</f>
        <v>85.119</v>
      </c>
      <c r="E159" s="125">
        <f t="shared" si="48"/>
        <v>85.119</v>
      </c>
      <c r="F159" s="125">
        <f t="shared" si="48"/>
        <v>0</v>
      </c>
    </row>
    <row r="160" spans="1:6" ht="36">
      <c r="A160" s="10" t="s">
        <v>213</v>
      </c>
      <c r="B160" s="29" t="s">
        <v>296</v>
      </c>
      <c r="C160" s="152" t="s">
        <v>659</v>
      </c>
      <c r="D160" s="125">
        <f t="shared" si="48"/>
        <v>85.119</v>
      </c>
      <c r="E160" s="125">
        <f t="shared" si="48"/>
        <v>85.119</v>
      </c>
      <c r="F160" s="125">
        <f t="shared" si="48"/>
        <v>0</v>
      </c>
    </row>
    <row r="161" spans="1:6" ht="60">
      <c r="A161" s="10" t="s">
        <v>213</v>
      </c>
      <c r="B161" s="20" t="s">
        <v>299</v>
      </c>
      <c r="C161" s="27" t="s">
        <v>636</v>
      </c>
      <c r="D161" s="144">
        <v>85.119</v>
      </c>
      <c r="E161" s="144">
        <v>85.119</v>
      </c>
      <c r="F161" s="144">
        <v>0</v>
      </c>
    </row>
    <row r="162" spans="1:6" ht="36">
      <c r="A162" s="10" t="s">
        <v>503</v>
      </c>
      <c r="B162" s="20"/>
      <c r="C162" s="27" t="s">
        <v>680</v>
      </c>
      <c r="D162" s="125">
        <f t="shared" ref="D162:F163" si="49">D163</f>
        <v>559</v>
      </c>
      <c r="E162" s="125">
        <f t="shared" si="49"/>
        <v>50</v>
      </c>
      <c r="F162" s="125">
        <f t="shared" si="49"/>
        <v>50</v>
      </c>
    </row>
    <row r="163" spans="1:6" ht="36">
      <c r="A163" s="10" t="s">
        <v>503</v>
      </c>
      <c r="B163" s="32" t="s">
        <v>296</v>
      </c>
      <c r="C163" s="152" t="s">
        <v>659</v>
      </c>
      <c r="D163" s="125">
        <f t="shared" si="49"/>
        <v>559</v>
      </c>
      <c r="E163" s="125">
        <f t="shared" si="49"/>
        <v>50</v>
      </c>
      <c r="F163" s="125">
        <f t="shared" si="49"/>
        <v>50</v>
      </c>
    </row>
    <row r="164" spans="1:6" ht="48">
      <c r="A164" s="10" t="s">
        <v>503</v>
      </c>
      <c r="B164" s="20" t="s">
        <v>398</v>
      </c>
      <c r="C164" s="27" t="s">
        <v>300</v>
      </c>
      <c r="D164" s="125">
        <v>559</v>
      </c>
      <c r="E164" s="125">
        <v>50</v>
      </c>
      <c r="F164" s="125">
        <v>50</v>
      </c>
    </row>
    <row r="165" spans="1:6">
      <c r="A165" s="10" t="s">
        <v>187</v>
      </c>
      <c r="B165" s="20"/>
      <c r="C165" s="27" t="s">
        <v>160</v>
      </c>
      <c r="D165" s="125">
        <f>D166+D172+D175+D169</f>
        <v>44396.700000000004</v>
      </c>
      <c r="E165" s="125">
        <f t="shared" ref="E165:F165" si="50">E166+E172+E175+E169</f>
        <v>44196.700000000004</v>
      </c>
      <c r="F165" s="125">
        <f t="shared" si="50"/>
        <v>12631</v>
      </c>
    </row>
    <row r="166" spans="1:6" ht="36">
      <c r="A166" s="10" t="s">
        <v>505</v>
      </c>
      <c r="B166" s="20"/>
      <c r="C166" s="162" t="s">
        <v>743</v>
      </c>
      <c r="D166" s="125">
        <f>D167</f>
        <v>12315.343000000001</v>
      </c>
      <c r="E166" s="125">
        <f t="shared" ref="E166:F166" si="51">E167+E169</f>
        <v>12315.343000000001</v>
      </c>
      <c r="F166" s="125">
        <f t="shared" si="51"/>
        <v>12631</v>
      </c>
    </row>
    <row r="167" spans="1:6" ht="36">
      <c r="A167" s="10" t="s">
        <v>505</v>
      </c>
      <c r="B167" s="32" t="s">
        <v>296</v>
      </c>
      <c r="C167" s="152" t="s">
        <v>659</v>
      </c>
      <c r="D167" s="125">
        <f t="shared" ref="D167:F167" si="52">D168</f>
        <v>12315.343000000001</v>
      </c>
      <c r="E167" s="125">
        <f t="shared" si="52"/>
        <v>12315.343000000001</v>
      </c>
      <c r="F167" s="125">
        <f t="shared" si="52"/>
        <v>12631</v>
      </c>
    </row>
    <row r="168" spans="1:6" ht="60">
      <c r="A168" s="10" t="s">
        <v>505</v>
      </c>
      <c r="B168" s="20" t="s">
        <v>299</v>
      </c>
      <c r="C168" s="27" t="s">
        <v>636</v>
      </c>
      <c r="D168" s="125">
        <v>12315.343000000001</v>
      </c>
      <c r="E168" s="125">
        <v>12315.343000000001</v>
      </c>
      <c r="F168" s="125">
        <v>12631</v>
      </c>
    </row>
    <row r="169" spans="1:6" s="224" customFormat="1" ht="36">
      <c r="A169" s="10" t="s">
        <v>878</v>
      </c>
      <c r="B169" s="20"/>
      <c r="C169" s="27" t="s">
        <v>879</v>
      </c>
      <c r="D169" s="125">
        <f t="shared" ref="D169:F170" si="53">D170</f>
        <v>200</v>
      </c>
      <c r="E169" s="125">
        <f t="shared" si="53"/>
        <v>0</v>
      </c>
      <c r="F169" s="125">
        <f t="shared" si="53"/>
        <v>0</v>
      </c>
    </row>
    <row r="170" spans="1:6" s="224" customFormat="1" ht="36">
      <c r="A170" s="10" t="s">
        <v>878</v>
      </c>
      <c r="B170" s="32" t="s">
        <v>296</v>
      </c>
      <c r="C170" s="152" t="s">
        <v>659</v>
      </c>
      <c r="D170" s="125">
        <f t="shared" si="53"/>
        <v>200</v>
      </c>
      <c r="E170" s="125">
        <f t="shared" si="53"/>
        <v>0</v>
      </c>
      <c r="F170" s="125">
        <f t="shared" si="53"/>
        <v>0</v>
      </c>
    </row>
    <row r="171" spans="1:6" s="224" customFormat="1" ht="24">
      <c r="A171" s="10" t="s">
        <v>878</v>
      </c>
      <c r="B171" s="20">
        <v>612</v>
      </c>
      <c r="C171" s="27" t="s">
        <v>545</v>
      </c>
      <c r="D171" s="125">
        <v>200</v>
      </c>
      <c r="E171" s="125">
        <v>0</v>
      </c>
      <c r="F171" s="125">
        <v>0</v>
      </c>
    </row>
    <row r="172" spans="1:6" ht="48">
      <c r="A172" s="10" t="s">
        <v>217</v>
      </c>
      <c r="B172" s="20"/>
      <c r="C172" s="27" t="s">
        <v>220</v>
      </c>
      <c r="D172" s="125">
        <f t="shared" ref="D172:F173" si="54">D173</f>
        <v>31565.7</v>
      </c>
      <c r="E172" s="125">
        <f t="shared" si="54"/>
        <v>31565.7</v>
      </c>
      <c r="F172" s="125">
        <f t="shared" si="54"/>
        <v>0</v>
      </c>
    </row>
    <row r="173" spans="1:6" ht="36">
      <c r="A173" s="10" t="s">
        <v>217</v>
      </c>
      <c r="B173" s="29" t="s">
        <v>296</v>
      </c>
      <c r="C173" s="152" t="s">
        <v>659</v>
      </c>
      <c r="D173" s="125">
        <f t="shared" si="54"/>
        <v>31565.7</v>
      </c>
      <c r="E173" s="125">
        <f t="shared" si="54"/>
        <v>31565.7</v>
      </c>
      <c r="F173" s="125">
        <f t="shared" si="54"/>
        <v>0</v>
      </c>
    </row>
    <row r="174" spans="1:6" ht="60">
      <c r="A174" s="10" t="s">
        <v>217</v>
      </c>
      <c r="B174" s="20" t="s">
        <v>299</v>
      </c>
      <c r="C174" s="27" t="s">
        <v>636</v>
      </c>
      <c r="D174" s="125">
        <v>31565.7</v>
      </c>
      <c r="E174" s="125">
        <v>31565.7</v>
      </c>
      <c r="F174" s="125">
        <v>0</v>
      </c>
    </row>
    <row r="175" spans="1:6" ht="48">
      <c r="A175" s="10" t="s">
        <v>218</v>
      </c>
      <c r="B175" s="20"/>
      <c r="C175" s="27" t="s">
        <v>219</v>
      </c>
      <c r="D175" s="125">
        <f t="shared" ref="D175:F176" si="55">D176</f>
        <v>315.65699999999998</v>
      </c>
      <c r="E175" s="125">
        <f t="shared" si="55"/>
        <v>315.65699999999998</v>
      </c>
      <c r="F175" s="125">
        <f t="shared" si="55"/>
        <v>0</v>
      </c>
    </row>
    <row r="176" spans="1:6" ht="36">
      <c r="A176" s="10" t="s">
        <v>218</v>
      </c>
      <c r="B176" s="29" t="s">
        <v>296</v>
      </c>
      <c r="C176" s="152" t="s">
        <v>659</v>
      </c>
      <c r="D176" s="125">
        <f t="shared" si="55"/>
        <v>315.65699999999998</v>
      </c>
      <c r="E176" s="125">
        <f t="shared" si="55"/>
        <v>315.65699999999998</v>
      </c>
      <c r="F176" s="125">
        <f t="shared" si="55"/>
        <v>0</v>
      </c>
    </row>
    <row r="177" spans="1:6" s="206" customFormat="1" ht="60">
      <c r="A177" s="10" t="s">
        <v>218</v>
      </c>
      <c r="B177" s="20" t="s">
        <v>299</v>
      </c>
      <c r="C177" s="27" t="s">
        <v>636</v>
      </c>
      <c r="D177" s="125">
        <v>315.65699999999998</v>
      </c>
      <c r="E177" s="125">
        <v>315.65699999999998</v>
      </c>
      <c r="F177" s="125">
        <v>0</v>
      </c>
    </row>
    <row r="178" spans="1:6" ht="36">
      <c r="A178" s="10" t="s">
        <v>38</v>
      </c>
      <c r="B178" s="20"/>
      <c r="C178" s="27" t="s">
        <v>345</v>
      </c>
      <c r="D178" s="125">
        <f>D179+D183+D187+D191</f>
        <v>40995.205999999998</v>
      </c>
      <c r="E178" s="125">
        <f t="shared" ref="E178:F178" si="56">E179+E183+E187+E191</f>
        <v>40995.205999999998</v>
      </c>
      <c r="F178" s="125">
        <f t="shared" si="56"/>
        <v>30847.370000000003</v>
      </c>
    </row>
    <row r="179" spans="1:6" ht="24">
      <c r="A179" s="10" t="s">
        <v>484</v>
      </c>
      <c r="B179" s="20"/>
      <c r="C179" s="27" t="s">
        <v>764</v>
      </c>
      <c r="D179" s="125">
        <f>D180</f>
        <v>30671.397000000001</v>
      </c>
      <c r="E179" s="125">
        <f>E180</f>
        <v>30671.397000000001</v>
      </c>
      <c r="F179" s="125">
        <f>F180</f>
        <v>30773.9</v>
      </c>
    </row>
    <row r="180" spans="1:6" ht="36">
      <c r="A180" s="10" t="s">
        <v>484</v>
      </c>
      <c r="B180" s="32" t="s">
        <v>296</v>
      </c>
      <c r="C180" s="152" t="s">
        <v>659</v>
      </c>
      <c r="D180" s="125">
        <f>D181+D182</f>
        <v>30671.397000000001</v>
      </c>
      <c r="E180" s="125">
        <f>E181+E182</f>
        <v>30671.397000000001</v>
      </c>
      <c r="F180" s="125">
        <f>F181+F182</f>
        <v>30773.9</v>
      </c>
    </row>
    <row r="181" spans="1:6" ht="60">
      <c r="A181" s="10" t="s">
        <v>484</v>
      </c>
      <c r="B181" s="20" t="s">
        <v>299</v>
      </c>
      <c r="C181" s="27" t="s">
        <v>636</v>
      </c>
      <c r="D181" s="125">
        <v>17046.865000000002</v>
      </c>
      <c r="E181" s="125">
        <v>17046.865000000002</v>
      </c>
      <c r="F181" s="125">
        <v>17099.048999999999</v>
      </c>
    </row>
    <row r="182" spans="1:6" ht="60">
      <c r="A182" s="10" t="s">
        <v>484</v>
      </c>
      <c r="B182" s="20" t="s">
        <v>301</v>
      </c>
      <c r="C182" s="27" t="s">
        <v>635</v>
      </c>
      <c r="D182" s="125">
        <v>13624.531999999999</v>
      </c>
      <c r="E182" s="125">
        <v>13624.531999999999</v>
      </c>
      <c r="F182" s="125">
        <v>13674.851000000001</v>
      </c>
    </row>
    <row r="183" spans="1:6" s="220" customFormat="1" ht="24">
      <c r="A183" s="10" t="s">
        <v>485</v>
      </c>
      <c r="B183" s="30"/>
      <c r="C183" s="27" t="s">
        <v>358</v>
      </c>
      <c r="D183" s="125">
        <f t="shared" ref="D183:F183" si="57">D184</f>
        <v>73.47</v>
      </c>
      <c r="E183" s="125">
        <f t="shared" si="57"/>
        <v>73.47</v>
      </c>
      <c r="F183" s="125">
        <f t="shared" si="57"/>
        <v>73.47</v>
      </c>
    </row>
    <row r="184" spans="1:6" s="220" customFormat="1" ht="36">
      <c r="A184" s="10" t="s">
        <v>485</v>
      </c>
      <c r="B184" s="32" t="s">
        <v>296</v>
      </c>
      <c r="C184" s="152" t="s">
        <v>659</v>
      </c>
      <c r="D184" s="125">
        <f>D185+D186</f>
        <v>73.47</v>
      </c>
      <c r="E184" s="125">
        <f>E185+E186</f>
        <v>73.47</v>
      </c>
      <c r="F184" s="125">
        <f>F185+F186</f>
        <v>73.47</v>
      </c>
    </row>
    <row r="185" spans="1:6" s="220" customFormat="1" ht="60">
      <c r="A185" s="10" t="s">
        <v>485</v>
      </c>
      <c r="B185" s="20" t="s">
        <v>299</v>
      </c>
      <c r="C185" s="27" t="s">
        <v>636</v>
      </c>
      <c r="D185" s="125">
        <v>18.940000000000001</v>
      </c>
      <c r="E185" s="125">
        <v>18.940000000000001</v>
      </c>
      <c r="F185" s="125">
        <v>18.940000000000001</v>
      </c>
    </row>
    <row r="186" spans="1:6" s="220" customFormat="1" ht="60">
      <c r="A186" s="10" t="s">
        <v>485</v>
      </c>
      <c r="B186" s="20" t="s">
        <v>301</v>
      </c>
      <c r="C186" s="27" t="s">
        <v>635</v>
      </c>
      <c r="D186" s="125">
        <v>54.53</v>
      </c>
      <c r="E186" s="125">
        <v>54.53</v>
      </c>
      <c r="F186" s="125">
        <v>54.53</v>
      </c>
    </row>
    <row r="187" spans="1:6" ht="36">
      <c r="A187" s="10" t="s">
        <v>359</v>
      </c>
      <c r="B187" s="20"/>
      <c r="C187" s="27" t="s">
        <v>360</v>
      </c>
      <c r="D187" s="125">
        <f>D188</f>
        <v>10147.835999999999</v>
      </c>
      <c r="E187" s="125">
        <f>E188</f>
        <v>10147.835999999999</v>
      </c>
      <c r="F187" s="125">
        <f>F188</f>
        <v>0</v>
      </c>
    </row>
    <row r="188" spans="1:6" ht="36">
      <c r="A188" s="10" t="s">
        <v>359</v>
      </c>
      <c r="B188" s="29" t="s">
        <v>296</v>
      </c>
      <c r="C188" s="152" t="s">
        <v>659</v>
      </c>
      <c r="D188" s="125">
        <f>D189+D190</f>
        <v>10147.835999999999</v>
      </c>
      <c r="E188" s="125">
        <f>E189+E190</f>
        <v>10147.835999999999</v>
      </c>
      <c r="F188" s="125">
        <f>F189+F190</f>
        <v>0</v>
      </c>
    </row>
    <row r="189" spans="1:6" ht="60">
      <c r="A189" s="10" t="s">
        <v>359</v>
      </c>
      <c r="B189" s="20" t="s">
        <v>299</v>
      </c>
      <c r="C189" s="27" t="s">
        <v>636</v>
      </c>
      <c r="D189" s="125">
        <v>5166.1710000000003</v>
      </c>
      <c r="E189" s="125">
        <v>5166.1710000000003</v>
      </c>
      <c r="F189" s="125">
        <v>0</v>
      </c>
    </row>
    <row r="190" spans="1:6" ht="60">
      <c r="A190" s="10" t="s">
        <v>359</v>
      </c>
      <c r="B190" s="20" t="s">
        <v>301</v>
      </c>
      <c r="C190" s="27" t="s">
        <v>635</v>
      </c>
      <c r="D190" s="125">
        <v>4981.665</v>
      </c>
      <c r="E190" s="125">
        <v>4981.665</v>
      </c>
      <c r="F190" s="125">
        <v>0</v>
      </c>
    </row>
    <row r="191" spans="1:6" ht="48">
      <c r="A191" s="10" t="s">
        <v>362</v>
      </c>
      <c r="B191" s="20"/>
      <c r="C191" s="27" t="s">
        <v>361</v>
      </c>
      <c r="D191" s="125">
        <f>D192</f>
        <v>102.503</v>
      </c>
      <c r="E191" s="125">
        <f>E192</f>
        <v>102.503</v>
      </c>
      <c r="F191" s="125">
        <f>F192</f>
        <v>0</v>
      </c>
    </row>
    <row r="192" spans="1:6" ht="36">
      <c r="A192" s="10" t="s">
        <v>362</v>
      </c>
      <c r="B192" s="29" t="s">
        <v>296</v>
      </c>
      <c r="C192" s="152" t="s">
        <v>659</v>
      </c>
      <c r="D192" s="125">
        <f>D193+D194</f>
        <v>102.503</v>
      </c>
      <c r="E192" s="125">
        <f>E193+E194</f>
        <v>102.503</v>
      </c>
      <c r="F192" s="125">
        <f>F193+F194</f>
        <v>0</v>
      </c>
    </row>
    <row r="193" spans="1:6" ht="60">
      <c r="A193" s="10" t="s">
        <v>362</v>
      </c>
      <c r="B193" s="20" t="s">
        <v>299</v>
      </c>
      <c r="C193" s="27" t="s">
        <v>636</v>
      </c>
      <c r="D193" s="125">
        <v>52.183999999999997</v>
      </c>
      <c r="E193" s="125">
        <v>52.183999999999997</v>
      </c>
      <c r="F193" s="125">
        <v>0</v>
      </c>
    </row>
    <row r="194" spans="1:6" ht="48">
      <c r="A194" s="10" t="s">
        <v>362</v>
      </c>
      <c r="B194" s="20" t="s">
        <v>301</v>
      </c>
      <c r="C194" s="27" t="s">
        <v>302</v>
      </c>
      <c r="D194" s="125">
        <v>50.319000000000003</v>
      </c>
      <c r="E194" s="125">
        <v>50.319000000000003</v>
      </c>
      <c r="F194" s="125">
        <v>0</v>
      </c>
    </row>
    <row r="195" spans="1:6" ht="24">
      <c r="A195" s="10" t="s">
        <v>789</v>
      </c>
      <c r="B195" s="20"/>
      <c r="C195" s="27" t="s">
        <v>723</v>
      </c>
      <c r="D195" s="125">
        <f>D196</f>
        <v>520</v>
      </c>
      <c r="E195" s="125">
        <f t="shared" ref="E195:F197" si="58">E196</f>
        <v>520</v>
      </c>
      <c r="F195" s="125">
        <f t="shared" si="58"/>
        <v>520</v>
      </c>
    </row>
    <row r="196" spans="1:6" ht="60">
      <c r="A196" s="10" t="s">
        <v>790</v>
      </c>
      <c r="B196" s="20"/>
      <c r="C196" s="27" t="s">
        <v>317</v>
      </c>
      <c r="D196" s="125">
        <f>D197</f>
        <v>520</v>
      </c>
      <c r="E196" s="125">
        <f t="shared" si="58"/>
        <v>520</v>
      </c>
      <c r="F196" s="125">
        <f t="shared" si="58"/>
        <v>520</v>
      </c>
    </row>
    <row r="197" spans="1:6" ht="36">
      <c r="A197" s="10" t="s">
        <v>790</v>
      </c>
      <c r="B197" s="32" t="s">
        <v>296</v>
      </c>
      <c r="C197" s="152" t="s">
        <v>659</v>
      </c>
      <c r="D197" s="125">
        <f>D198</f>
        <v>520</v>
      </c>
      <c r="E197" s="125">
        <f t="shared" si="58"/>
        <v>520</v>
      </c>
      <c r="F197" s="125">
        <f t="shared" si="58"/>
        <v>520</v>
      </c>
    </row>
    <row r="198" spans="1:6" ht="60">
      <c r="A198" s="10" t="s">
        <v>790</v>
      </c>
      <c r="B198" s="20" t="s">
        <v>299</v>
      </c>
      <c r="C198" s="27" t="s">
        <v>636</v>
      </c>
      <c r="D198" s="125">
        <v>520</v>
      </c>
      <c r="E198" s="125">
        <v>520</v>
      </c>
      <c r="F198" s="125">
        <v>520</v>
      </c>
    </row>
    <row r="199" spans="1:6" ht="48">
      <c r="A199" s="98" t="s">
        <v>39</v>
      </c>
      <c r="B199" s="99"/>
      <c r="C199" s="118" t="s">
        <v>812</v>
      </c>
      <c r="D199" s="137">
        <f>D200+D208</f>
        <v>79129.118000000002</v>
      </c>
      <c r="E199" s="137">
        <f>E200+E208</f>
        <v>82018.585000000006</v>
      </c>
      <c r="F199" s="137">
        <f>F200+F208</f>
        <v>2775.7350000000001</v>
      </c>
    </row>
    <row r="200" spans="1:6" ht="36">
      <c r="A200" s="10" t="s">
        <v>40</v>
      </c>
      <c r="B200" s="20"/>
      <c r="C200" s="27" t="s">
        <v>531</v>
      </c>
      <c r="D200" s="125">
        <f>D201</f>
        <v>1158.8</v>
      </c>
      <c r="E200" s="125">
        <f>E201</f>
        <v>1208.6669999999999</v>
      </c>
      <c r="F200" s="125">
        <f>F201</f>
        <v>302.16699999999997</v>
      </c>
    </row>
    <row r="201" spans="1:6" ht="36">
      <c r="A201" s="10" t="s">
        <v>42</v>
      </c>
      <c r="B201" s="20"/>
      <c r="C201" s="27" t="s">
        <v>745</v>
      </c>
      <c r="D201" s="125">
        <f>D205+D202</f>
        <v>1158.8</v>
      </c>
      <c r="E201" s="125">
        <f>E205+E202</f>
        <v>1208.6669999999999</v>
      </c>
      <c r="F201" s="125">
        <f>F205+F202</f>
        <v>302.16699999999997</v>
      </c>
    </row>
    <row r="202" spans="1:6" ht="48">
      <c r="A202" s="10" t="s">
        <v>608</v>
      </c>
      <c r="B202" s="20"/>
      <c r="C202" s="27" t="s">
        <v>746</v>
      </c>
      <c r="D202" s="144">
        <f t="shared" ref="D202:F203" si="59">D203</f>
        <v>869.1</v>
      </c>
      <c r="E202" s="144">
        <f t="shared" si="59"/>
        <v>906.5</v>
      </c>
      <c r="F202" s="125">
        <f t="shared" si="59"/>
        <v>0</v>
      </c>
    </row>
    <row r="203" spans="1:6" ht="36">
      <c r="A203" s="10" t="s">
        <v>608</v>
      </c>
      <c r="B203" s="29" t="s">
        <v>256</v>
      </c>
      <c r="C203" s="152" t="s">
        <v>703</v>
      </c>
      <c r="D203" s="144">
        <f t="shared" si="59"/>
        <v>869.1</v>
      </c>
      <c r="E203" s="144">
        <f t="shared" si="59"/>
        <v>906.5</v>
      </c>
      <c r="F203" s="125">
        <f t="shared" si="59"/>
        <v>0</v>
      </c>
    </row>
    <row r="204" spans="1:6">
      <c r="A204" s="10" t="s">
        <v>608</v>
      </c>
      <c r="B204" s="20" t="s">
        <v>258</v>
      </c>
      <c r="C204" s="27" t="s">
        <v>674</v>
      </c>
      <c r="D204" s="144">
        <v>869.1</v>
      </c>
      <c r="E204" s="144">
        <v>906.5</v>
      </c>
      <c r="F204" s="125">
        <v>0</v>
      </c>
    </row>
    <row r="205" spans="1:6" ht="36">
      <c r="A205" s="10" t="s">
        <v>449</v>
      </c>
      <c r="B205" s="20"/>
      <c r="C205" s="27" t="s">
        <v>267</v>
      </c>
      <c r="D205" s="144">
        <f t="shared" ref="D205:F206" si="60">D206</f>
        <v>289.7</v>
      </c>
      <c r="E205" s="125">
        <f t="shared" si="60"/>
        <v>302.16699999999997</v>
      </c>
      <c r="F205" s="125">
        <f t="shared" si="60"/>
        <v>302.16699999999997</v>
      </c>
    </row>
    <row r="206" spans="1:6" ht="36">
      <c r="A206" s="10" t="s">
        <v>449</v>
      </c>
      <c r="B206" s="29" t="s">
        <v>256</v>
      </c>
      <c r="C206" s="152" t="s">
        <v>703</v>
      </c>
      <c r="D206" s="144">
        <f t="shared" si="60"/>
        <v>289.7</v>
      </c>
      <c r="E206" s="125">
        <f t="shared" si="60"/>
        <v>302.16699999999997</v>
      </c>
      <c r="F206" s="125">
        <f t="shared" si="60"/>
        <v>302.16699999999997</v>
      </c>
    </row>
    <row r="207" spans="1:6">
      <c r="A207" s="10" t="s">
        <v>449</v>
      </c>
      <c r="B207" s="20" t="s">
        <v>258</v>
      </c>
      <c r="C207" s="27" t="s">
        <v>658</v>
      </c>
      <c r="D207" s="144">
        <v>289.7</v>
      </c>
      <c r="E207" s="125">
        <v>302.16699999999997</v>
      </c>
      <c r="F207" s="125">
        <v>302.16699999999997</v>
      </c>
    </row>
    <row r="208" spans="1:6" s="206" customFormat="1" ht="36">
      <c r="A208" s="10" t="s">
        <v>385</v>
      </c>
      <c r="B208" s="20"/>
      <c r="C208" s="27" t="s">
        <v>747</v>
      </c>
      <c r="D208" s="144">
        <f>D209+D216+D223</f>
        <v>77970.317999999999</v>
      </c>
      <c r="E208" s="144">
        <f>E209+E216+E223</f>
        <v>80809.918000000005</v>
      </c>
      <c r="F208" s="125">
        <f>F209+F216+F223</f>
        <v>2473.5680000000002</v>
      </c>
    </row>
    <row r="209" spans="1:6" s="206" customFormat="1" ht="36">
      <c r="A209" s="10" t="s">
        <v>383</v>
      </c>
      <c r="B209" s="20"/>
      <c r="C209" s="27" t="s">
        <v>749</v>
      </c>
      <c r="D209" s="144">
        <f>D210+D213</f>
        <v>10713.067999999999</v>
      </c>
      <c r="E209" s="144">
        <f>E210+E213</f>
        <v>11042.668000000001</v>
      </c>
      <c r="F209" s="125">
        <f>F210+F213</f>
        <v>2473.5680000000002</v>
      </c>
    </row>
    <row r="210" spans="1:6" s="206" customFormat="1" ht="60">
      <c r="A210" s="31" t="s">
        <v>384</v>
      </c>
      <c r="B210" s="157"/>
      <c r="C210" s="158" t="s">
        <v>198</v>
      </c>
      <c r="D210" s="144">
        <f t="shared" ref="D210:F211" si="61">D211</f>
        <v>8239.5</v>
      </c>
      <c r="E210" s="144">
        <f t="shared" si="61"/>
        <v>8569.1</v>
      </c>
      <c r="F210" s="125">
        <f t="shared" si="61"/>
        <v>0</v>
      </c>
    </row>
    <row r="211" spans="1:6" s="206" customFormat="1" ht="36">
      <c r="A211" s="31" t="s">
        <v>384</v>
      </c>
      <c r="B211" s="29" t="s">
        <v>256</v>
      </c>
      <c r="C211" s="152" t="s">
        <v>703</v>
      </c>
      <c r="D211" s="144">
        <f>D212</f>
        <v>8239.5</v>
      </c>
      <c r="E211" s="144">
        <f t="shared" si="61"/>
        <v>8569.1</v>
      </c>
      <c r="F211" s="125">
        <f t="shared" si="61"/>
        <v>0</v>
      </c>
    </row>
    <row r="212" spans="1:6" s="206" customFormat="1" ht="24">
      <c r="A212" s="31" t="s">
        <v>384</v>
      </c>
      <c r="B212" s="20" t="s">
        <v>258</v>
      </c>
      <c r="C212" s="27" t="s">
        <v>658</v>
      </c>
      <c r="D212" s="144">
        <v>8239.5</v>
      </c>
      <c r="E212" s="144">
        <v>8569.1</v>
      </c>
      <c r="F212" s="125">
        <v>0</v>
      </c>
    </row>
    <row r="213" spans="1:6" ht="48">
      <c r="A213" s="31" t="s">
        <v>750</v>
      </c>
      <c r="B213" s="20"/>
      <c r="C213" s="27" t="s">
        <v>748</v>
      </c>
      <c r="D213" s="144">
        <f t="shared" ref="D213:F214" si="62">D214</f>
        <v>2473.5680000000002</v>
      </c>
      <c r="E213" s="144">
        <f t="shared" si="62"/>
        <v>2473.5680000000002</v>
      </c>
      <c r="F213" s="144">
        <f t="shared" si="62"/>
        <v>2473.5680000000002</v>
      </c>
    </row>
    <row r="214" spans="1:6" ht="36">
      <c r="A214" s="31" t="s">
        <v>750</v>
      </c>
      <c r="B214" s="29" t="s">
        <v>256</v>
      </c>
      <c r="C214" s="152" t="s">
        <v>703</v>
      </c>
      <c r="D214" s="144">
        <f t="shared" si="62"/>
        <v>2473.5680000000002</v>
      </c>
      <c r="E214" s="144">
        <f t="shared" si="62"/>
        <v>2473.5680000000002</v>
      </c>
      <c r="F214" s="144">
        <f t="shared" si="62"/>
        <v>2473.5680000000002</v>
      </c>
    </row>
    <row r="215" spans="1:6" ht="24">
      <c r="A215" s="31" t="s">
        <v>750</v>
      </c>
      <c r="B215" s="20" t="s">
        <v>258</v>
      </c>
      <c r="C215" s="27" t="s">
        <v>658</v>
      </c>
      <c r="D215" s="144">
        <v>2473.5680000000002</v>
      </c>
      <c r="E215" s="144">
        <v>2473.5680000000002</v>
      </c>
      <c r="F215" s="144">
        <v>2473.5680000000002</v>
      </c>
    </row>
    <row r="216" spans="1:6" ht="48">
      <c r="A216" s="31" t="s">
        <v>89</v>
      </c>
      <c r="B216" s="20"/>
      <c r="C216" s="27" t="s">
        <v>755</v>
      </c>
      <c r="D216" s="144">
        <f>D217+D220</f>
        <v>2523.5</v>
      </c>
      <c r="E216" s="144">
        <f>E217+E220</f>
        <v>2528.75</v>
      </c>
      <c r="F216" s="125">
        <f>F217+F220</f>
        <v>0</v>
      </c>
    </row>
    <row r="217" spans="1:6" ht="72">
      <c r="A217" s="107" t="s">
        <v>816</v>
      </c>
      <c r="B217" s="20"/>
      <c r="C217" s="27" t="s">
        <v>751</v>
      </c>
      <c r="D217" s="144">
        <f t="shared" ref="D217:F218" si="63">D218</f>
        <v>2018.8</v>
      </c>
      <c r="E217" s="144">
        <f t="shared" si="63"/>
        <v>2023</v>
      </c>
      <c r="F217" s="125">
        <f t="shared" si="63"/>
        <v>0</v>
      </c>
    </row>
    <row r="218" spans="1:6" ht="36">
      <c r="A218" s="107" t="s">
        <v>816</v>
      </c>
      <c r="B218" s="29" t="s">
        <v>256</v>
      </c>
      <c r="C218" s="152" t="s">
        <v>703</v>
      </c>
      <c r="D218" s="144">
        <f t="shared" si="63"/>
        <v>2018.8</v>
      </c>
      <c r="E218" s="144">
        <f t="shared" si="63"/>
        <v>2023</v>
      </c>
      <c r="F218" s="144">
        <f t="shared" si="63"/>
        <v>0</v>
      </c>
    </row>
    <row r="219" spans="1:6" ht="24">
      <c r="A219" s="107" t="s">
        <v>816</v>
      </c>
      <c r="B219" s="20" t="s">
        <v>258</v>
      </c>
      <c r="C219" s="27" t="s">
        <v>658</v>
      </c>
      <c r="D219" s="144">
        <v>2018.8</v>
      </c>
      <c r="E219" s="144">
        <v>2023</v>
      </c>
      <c r="F219" s="125">
        <v>0</v>
      </c>
    </row>
    <row r="220" spans="1:6" ht="72">
      <c r="A220" s="31" t="s">
        <v>817</v>
      </c>
      <c r="B220" s="20"/>
      <c r="C220" s="27" t="s">
        <v>752</v>
      </c>
      <c r="D220" s="144">
        <f>D221</f>
        <v>504.7</v>
      </c>
      <c r="E220" s="144">
        <f t="shared" ref="D220:F221" si="64">E221</f>
        <v>505.75</v>
      </c>
      <c r="F220" s="125">
        <f t="shared" si="64"/>
        <v>0</v>
      </c>
    </row>
    <row r="221" spans="1:6" ht="36">
      <c r="A221" s="31" t="s">
        <v>817</v>
      </c>
      <c r="B221" s="29" t="s">
        <v>256</v>
      </c>
      <c r="C221" s="152" t="s">
        <v>703</v>
      </c>
      <c r="D221" s="144">
        <f t="shared" si="64"/>
        <v>504.7</v>
      </c>
      <c r="E221" s="144">
        <f t="shared" si="64"/>
        <v>505.75</v>
      </c>
      <c r="F221" s="125">
        <f t="shared" si="64"/>
        <v>0</v>
      </c>
    </row>
    <row r="222" spans="1:6" ht="24">
      <c r="A222" s="31" t="s">
        <v>817</v>
      </c>
      <c r="B222" s="20" t="s">
        <v>258</v>
      </c>
      <c r="C222" s="27" t="s">
        <v>658</v>
      </c>
      <c r="D222" s="144">
        <v>504.7</v>
      </c>
      <c r="E222" s="144">
        <v>505.75</v>
      </c>
      <c r="F222" s="125">
        <v>0</v>
      </c>
    </row>
    <row r="223" spans="1:6" ht="36">
      <c r="A223" s="107" t="s">
        <v>675</v>
      </c>
      <c r="B223" s="20"/>
      <c r="C223" s="27" t="s">
        <v>756</v>
      </c>
      <c r="D223" s="144">
        <f>D224+D227+D230+D233</f>
        <v>64733.75</v>
      </c>
      <c r="E223" s="144">
        <f>E224+E227+E230+E233</f>
        <v>67238.5</v>
      </c>
      <c r="F223" s="144">
        <f>F224+F227+F230+F233</f>
        <v>0</v>
      </c>
    </row>
    <row r="224" spans="1:6" ht="60">
      <c r="A224" s="107" t="s">
        <v>757</v>
      </c>
      <c r="B224" s="20"/>
      <c r="C224" s="27" t="s">
        <v>753</v>
      </c>
      <c r="D224" s="144">
        <f t="shared" ref="D224:F225" si="65">D225</f>
        <v>5398.9</v>
      </c>
      <c r="E224" s="144">
        <f t="shared" si="65"/>
        <v>5578.2</v>
      </c>
      <c r="F224" s="125">
        <f t="shared" si="65"/>
        <v>0</v>
      </c>
    </row>
    <row r="225" spans="1:6" ht="36">
      <c r="A225" s="107" t="s">
        <v>757</v>
      </c>
      <c r="B225" s="29" t="s">
        <v>256</v>
      </c>
      <c r="C225" s="152" t="s">
        <v>703</v>
      </c>
      <c r="D225" s="125">
        <f t="shared" si="65"/>
        <v>5398.9</v>
      </c>
      <c r="E225" s="125">
        <f t="shared" si="65"/>
        <v>5578.2</v>
      </c>
      <c r="F225" s="125">
        <f t="shared" si="65"/>
        <v>0</v>
      </c>
    </row>
    <row r="226" spans="1:6" ht="24">
      <c r="A226" s="107" t="s">
        <v>757</v>
      </c>
      <c r="B226" s="20" t="s">
        <v>258</v>
      </c>
      <c r="C226" s="27" t="s">
        <v>658</v>
      </c>
      <c r="D226" s="125">
        <v>5398.9</v>
      </c>
      <c r="E226" s="125">
        <v>5578.2</v>
      </c>
      <c r="F226" s="125">
        <v>0</v>
      </c>
    </row>
    <row r="227" spans="1:6" ht="60">
      <c r="A227" s="107" t="s">
        <v>758</v>
      </c>
      <c r="B227" s="20"/>
      <c r="C227" s="27" t="s">
        <v>754</v>
      </c>
      <c r="D227" s="125">
        <f t="shared" ref="D227:F228" si="66">D228</f>
        <v>1349.7249999999999</v>
      </c>
      <c r="E227" s="125">
        <f t="shared" si="66"/>
        <v>1394.55</v>
      </c>
      <c r="F227" s="125">
        <f t="shared" si="66"/>
        <v>0</v>
      </c>
    </row>
    <row r="228" spans="1:6" ht="36">
      <c r="A228" s="107" t="s">
        <v>758</v>
      </c>
      <c r="B228" s="29" t="s">
        <v>256</v>
      </c>
      <c r="C228" s="152" t="s">
        <v>703</v>
      </c>
      <c r="D228" s="125">
        <f t="shared" si="66"/>
        <v>1349.7249999999999</v>
      </c>
      <c r="E228" s="125">
        <f t="shared" si="66"/>
        <v>1394.55</v>
      </c>
      <c r="F228" s="125">
        <f t="shared" si="66"/>
        <v>0</v>
      </c>
    </row>
    <row r="229" spans="1:6" ht="24">
      <c r="A229" s="107" t="s">
        <v>758</v>
      </c>
      <c r="B229" s="20" t="s">
        <v>258</v>
      </c>
      <c r="C229" s="27" t="s">
        <v>658</v>
      </c>
      <c r="D229" s="125">
        <v>1349.7249999999999</v>
      </c>
      <c r="E229" s="125">
        <v>1394.55</v>
      </c>
      <c r="F229" s="125">
        <v>0</v>
      </c>
    </row>
    <row r="230" spans="1:6" ht="36">
      <c r="A230" s="107" t="s">
        <v>759</v>
      </c>
      <c r="B230" s="20"/>
      <c r="C230" s="27" t="s">
        <v>761</v>
      </c>
      <c r="D230" s="125">
        <f t="shared" ref="D230:F231" si="67">D231</f>
        <v>46388.1</v>
      </c>
      <c r="E230" s="125">
        <f t="shared" si="67"/>
        <v>48212.6</v>
      </c>
      <c r="F230" s="125">
        <f t="shared" si="67"/>
        <v>0</v>
      </c>
    </row>
    <row r="231" spans="1:6" ht="36">
      <c r="A231" s="107" t="s">
        <v>759</v>
      </c>
      <c r="B231" s="29" t="s">
        <v>256</v>
      </c>
      <c r="C231" s="152" t="s">
        <v>703</v>
      </c>
      <c r="D231" s="125">
        <f t="shared" si="67"/>
        <v>46388.1</v>
      </c>
      <c r="E231" s="125">
        <f t="shared" si="67"/>
        <v>48212.6</v>
      </c>
      <c r="F231" s="125">
        <f t="shared" si="67"/>
        <v>0</v>
      </c>
    </row>
    <row r="232" spans="1:6" ht="24">
      <c r="A232" s="107" t="s">
        <v>759</v>
      </c>
      <c r="B232" s="20" t="s">
        <v>258</v>
      </c>
      <c r="C232" s="27" t="s">
        <v>658</v>
      </c>
      <c r="D232" s="125">
        <v>46388.1</v>
      </c>
      <c r="E232" s="125">
        <v>48212.6</v>
      </c>
      <c r="F232" s="125">
        <v>0</v>
      </c>
    </row>
    <row r="233" spans="1:6" ht="36">
      <c r="A233" s="107" t="s">
        <v>760</v>
      </c>
      <c r="B233" s="20"/>
      <c r="C233" s="27" t="s">
        <v>768</v>
      </c>
      <c r="D233" s="125">
        <f t="shared" ref="D233:F234" si="68">D234</f>
        <v>11597.025</v>
      </c>
      <c r="E233" s="125">
        <f t="shared" si="68"/>
        <v>12053.15</v>
      </c>
      <c r="F233" s="125">
        <f t="shared" si="68"/>
        <v>0</v>
      </c>
    </row>
    <row r="234" spans="1:6" ht="36">
      <c r="A234" s="107" t="s">
        <v>760</v>
      </c>
      <c r="B234" s="29" t="s">
        <v>256</v>
      </c>
      <c r="C234" s="152" t="s">
        <v>703</v>
      </c>
      <c r="D234" s="125">
        <f t="shared" si="68"/>
        <v>11597.025</v>
      </c>
      <c r="E234" s="125">
        <f t="shared" si="68"/>
        <v>12053.15</v>
      </c>
      <c r="F234" s="125">
        <f t="shared" si="68"/>
        <v>0</v>
      </c>
    </row>
    <row r="235" spans="1:6" ht="24">
      <c r="A235" s="107" t="s">
        <v>760</v>
      </c>
      <c r="B235" s="20" t="s">
        <v>258</v>
      </c>
      <c r="C235" s="27" t="s">
        <v>658</v>
      </c>
      <c r="D235" s="125">
        <v>11597.025</v>
      </c>
      <c r="E235" s="125">
        <v>12053.15</v>
      </c>
      <c r="F235" s="125">
        <v>0</v>
      </c>
    </row>
    <row r="236" spans="1:6" ht="24">
      <c r="A236" s="98" t="s">
        <v>420</v>
      </c>
      <c r="B236" s="99"/>
      <c r="C236" s="118" t="s">
        <v>781</v>
      </c>
      <c r="D236" s="137">
        <f>D237+D245</f>
        <v>4412.5429999999997</v>
      </c>
      <c r="E236" s="137">
        <f t="shared" ref="E236:F236" si="69">E237+E245</f>
        <v>4334.3860000000004</v>
      </c>
      <c r="F236" s="137">
        <f t="shared" si="69"/>
        <v>4334.3860000000004</v>
      </c>
    </row>
    <row r="237" spans="1:6" ht="24">
      <c r="A237" s="10" t="s">
        <v>421</v>
      </c>
      <c r="B237" s="20"/>
      <c r="C237" s="27" t="s">
        <v>200</v>
      </c>
      <c r="D237" s="125">
        <f>D238</f>
        <v>2283.9859999999999</v>
      </c>
      <c r="E237" s="125">
        <f t="shared" ref="E237:F237" si="70">E238</f>
        <v>2283.9859999999999</v>
      </c>
      <c r="F237" s="125">
        <f t="shared" si="70"/>
        <v>2283.9859999999999</v>
      </c>
    </row>
    <row r="238" spans="1:6" ht="72">
      <c r="A238" s="10" t="s">
        <v>422</v>
      </c>
      <c r="B238" s="20"/>
      <c r="C238" s="27" t="s">
        <v>201</v>
      </c>
      <c r="D238" s="125">
        <f>D239+D242</f>
        <v>2283.9859999999999</v>
      </c>
      <c r="E238" s="125">
        <f>E239+E242</f>
        <v>2283.9859999999999</v>
      </c>
      <c r="F238" s="125">
        <f>F239+F242</f>
        <v>2283.9859999999999</v>
      </c>
    </row>
    <row r="239" spans="1:6" ht="108">
      <c r="A239" s="10" t="s">
        <v>514</v>
      </c>
      <c r="B239" s="20"/>
      <c r="C239" s="27" t="s">
        <v>116</v>
      </c>
      <c r="D239" s="125">
        <f t="shared" ref="D239:F240" si="71">D240</f>
        <v>1183.9860000000001</v>
      </c>
      <c r="E239" s="125">
        <f t="shared" si="71"/>
        <v>1183.9860000000001</v>
      </c>
      <c r="F239" s="125">
        <f t="shared" si="71"/>
        <v>1183.9860000000001</v>
      </c>
    </row>
    <row r="240" spans="1:6" ht="36">
      <c r="A240" s="10" t="s">
        <v>514</v>
      </c>
      <c r="B240" s="29" t="s">
        <v>256</v>
      </c>
      <c r="C240" s="152" t="s">
        <v>703</v>
      </c>
      <c r="D240" s="125">
        <f t="shared" si="71"/>
        <v>1183.9860000000001</v>
      </c>
      <c r="E240" s="125">
        <f t="shared" si="71"/>
        <v>1183.9860000000001</v>
      </c>
      <c r="F240" s="125">
        <f t="shared" si="71"/>
        <v>1183.9860000000001</v>
      </c>
    </row>
    <row r="241" spans="1:6">
      <c r="A241" s="10" t="s">
        <v>514</v>
      </c>
      <c r="B241" s="20" t="s">
        <v>258</v>
      </c>
      <c r="C241" s="27" t="s">
        <v>658</v>
      </c>
      <c r="D241" s="125">
        <v>1183.9860000000001</v>
      </c>
      <c r="E241" s="125">
        <v>1183.9860000000001</v>
      </c>
      <c r="F241" s="125">
        <v>1183.9860000000001</v>
      </c>
    </row>
    <row r="242" spans="1:6" ht="60">
      <c r="A242" s="10" t="s">
        <v>515</v>
      </c>
      <c r="B242" s="20"/>
      <c r="C242" s="27" t="s">
        <v>325</v>
      </c>
      <c r="D242" s="125">
        <f t="shared" ref="D242:F243" si="72">D243</f>
        <v>1100</v>
      </c>
      <c r="E242" s="125">
        <f t="shared" si="72"/>
        <v>1100</v>
      </c>
      <c r="F242" s="125">
        <f t="shared" si="72"/>
        <v>1100</v>
      </c>
    </row>
    <row r="243" spans="1:6" ht="72">
      <c r="A243" s="10" t="s">
        <v>515</v>
      </c>
      <c r="B243" s="29" t="s">
        <v>558</v>
      </c>
      <c r="C243" s="152" t="s">
        <v>559</v>
      </c>
      <c r="D243" s="125">
        <f t="shared" si="72"/>
        <v>1100</v>
      </c>
      <c r="E243" s="125">
        <f t="shared" si="72"/>
        <v>1100</v>
      </c>
      <c r="F243" s="125">
        <f t="shared" si="72"/>
        <v>1100</v>
      </c>
    </row>
    <row r="244" spans="1:6" ht="36">
      <c r="A244" s="10" t="s">
        <v>515</v>
      </c>
      <c r="B244" s="112">
        <v>123</v>
      </c>
      <c r="C244" s="161" t="s">
        <v>821</v>
      </c>
      <c r="D244" s="125">
        <v>1100</v>
      </c>
      <c r="E244" s="125">
        <v>1100</v>
      </c>
      <c r="F244" s="125">
        <v>1100</v>
      </c>
    </row>
    <row r="245" spans="1:6" ht="36">
      <c r="A245" s="10" t="s">
        <v>423</v>
      </c>
      <c r="B245" s="20"/>
      <c r="C245" s="27" t="s">
        <v>782</v>
      </c>
      <c r="D245" s="125">
        <f>D246+D253</f>
        <v>2128.5570000000002</v>
      </c>
      <c r="E245" s="125">
        <f t="shared" ref="E245:F245" si="73">E246+E253</f>
        <v>2050.4</v>
      </c>
      <c r="F245" s="125">
        <f t="shared" si="73"/>
        <v>2050.4</v>
      </c>
    </row>
    <row r="246" spans="1:6" ht="48">
      <c r="A246" s="10" t="s">
        <v>535</v>
      </c>
      <c r="B246" s="20"/>
      <c r="C246" s="27" t="s">
        <v>117</v>
      </c>
      <c r="D246" s="125">
        <f>D247+D250</f>
        <v>2050.4</v>
      </c>
      <c r="E246" s="125">
        <f t="shared" ref="E246:F246" si="74">E247+E250</f>
        <v>2050.4</v>
      </c>
      <c r="F246" s="125">
        <f t="shared" si="74"/>
        <v>2050.4</v>
      </c>
    </row>
    <row r="247" spans="1:6" ht="72">
      <c r="A247" s="10" t="s">
        <v>516</v>
      </c>
      <c r="B247" s="20"/>
      <c r="C247" s="27" t="s">
        <v>118</v>
      </c>
      <c r="D247" s="125">
        <f t="shared" ref="D247:F248" si="75">D248</f>
        <v>1850.4</v>
      </c>
      <c r="E247" s="125">
        <f t="shared" si="75"/>
        <v>1850.4</v>
      </c>
      <c r="F247" s="125">
        <f t="shared" si="75"/>
        <v>1850.4</v>
      </c>
    </row>
    <row r="248" spans="1:6" ht="36">
      <c r="A248" s="10" t="s">
        <v>516</v>
      </c>
      <c r="B248" s="32" t="s">
        <v>296</v>
      </c>
      <c r="C248" s="152" t="s">
        <v>659</v>
      </c>
      <c r="D248" s="125">
        <f t="shared" si="75"/>
        <v>1850.4</v>
      </c>
      <c r="E248" s="125">
        <f t="shared" si="75"/>
        <v>1850.4</v>
      </c>
      <c r="F248" s="125">
        <f t="shared" si="75"/>
        <v>1850.4</v>
      </c>
    </row>
    <row r="249" spans="1:6" ht="24">
      <c r="A249" s="10" t="s">
        <v>516</v>
      </c>
      <c r="B249" s="20">
        <v>612</v>
      </c>
      <c r="C249" s="27" t="s">
        <v>545</v>
      </c>
      <c r="D249" s="125">
        <v>1850.4</v>
      </c>
      <c r="E249" s="125">
        <v>1850.4</v>
      </c>
      <c r="F249" s="125">
        <v>1850.4</v>
      </c>
    </row>
    <row r="250" spans="1:6" ht="48">
      <c r="A250" s="10" t="s">
        <v>517</v>
      </c>
      <c r="B250" s="20"/>
      <c r="C250" s="27" t="s">
        <v>346</v>
      </c>
      <c r="D250" s="125">
        <f t="shared" ref="D250:F251" si="76">D251</f>
        <v>200</v>
      </c>
      <c r="E250" s="125">
        <f t="shared" si="76"/>
        <v>200</v>
      </c>
      <c r="F250" s="125">
        <f t="shared" si="76"/>
        <v>200</v>
      </c>
    </row>
    <row r="251" spans="1:6" ht="36">
      <c r="A251" s="10" t="s">
        <v>517</v>
      </c>
      <c r="B251" s="29" t="s">
        <v>256</v>
      </c>
      <c r="C251" s="152" t="s">
        <v>703</v>
      </c>
      <c r="D251" s="125">
        <f t="shared" si="76"/>
        <v>200</v>
      </c>
      <c r="E251" s="125">
        <f t="shared" si="76"/>
        <v>200</v>
      </c>
      <c r="F251" s="125">
        <f t="shared" si="76"/>
        <v>200</v>
      </c>
    </row>
    <row r="252" spans="1:6">
      <c r="A252" s="10" t="s">
        <v>517</v>
      </c>
      <c r="B252" s="20" t="s">
        <v>258</v>
      </c>
      <c r="C252" s="27" t="s">
        <v>658</v>
      </c>
      <c r="D252" s="125">
        <v>200</v>
      </c>
      <c r="E252" s="125">
        <v>200</v>
      </c>
      <c r="F252" s="125">
        <v>200</v>
      </c>
    </row>
    <row r="253" spans="1:6" ht="24">
      <c r="A253" s="10" t="s">
        <v>814</v>
      </c>
      <c r="B253" s="20"/>
      <c r="C253" s="27" t="s">
        <v>815</v>
      </c>
      <c r="D253" s="125">
        <f>D254</f>
        <v>78.156999999999996</v>
      </c>
      <c r="E253" s="125">
        <f t="shared" ref="E253:F253" si="77">E254</f>
        <v>0</v>
      </c>
      <c r="F253" s="125">
        <f t="shared" si="77"/>
        <v>0</v>
      </c>
    </row>
    <row r="254" spans="1:6" ht="72">
      <c r="A254" s="10" t="s">
        <v>847</v>
      </c>
      <c r="B254" s="20"/>
      <c r="C254" s="163" t="s">
        <v>848</v>
      </c>
      <c r="D254" s="125">
        <f t="shared" ref="D254:F255" si="78">D255</f>
        <v>78.156999999999996</v>
      </c>
      <c r="E254" s="125">
        <f t="shared" si="78"/>
        <v>0</v>
      </c>
      <c r="F254" s="125">
        <f t="shared" si="78"/>
        <v>0</v>
      </c>
    </row>
    <row r="255" spans="1:6" ht="36">
      <c r="A255" s="10" t="s">
        <v>847</v>
      </c>
      <c r="B255" s="29" t="s">
        <v>296</v>
      </c>
      <c r="C255" s="152" t="s">
        <v>659</v>
      </c>
      <c r="D255" s="125">
        <f t="shared" si="78"/>
        <v>78.156999999999996</v>
      </c>
      <c r="E255" s="125">
        <f t="shared" si="78"/>
        <v>0</v>
      </c>
      <c r="F255" s="125">
        <f t="shared" si="78"/>
        <v>0</v>
      </c>
    </row>
    <row r="256" spans="1:6" ht="24">
      <c r="A256" s="10" t="s">
        <v>847</v>
      </c>
      <c r="B256" s="20">
        <v>612</v>
      </c>
      <c r="C256" s="27" t="s">
        <v>545</v>
      </c>
      <c r="D256" s="125">
        <v>78.156999999999996</v>
      </c>
      <c r="E256" s="125">
        <v>0</v>
      </c>
      <c r="F256" s="125">
        <v>0</v>
      </c>
    </row>
    <row r="257" spans="1:12" ht="44.25" customHeight="1">
      <c r="A257" s="98" t="s">
        <v>407</v>
      </c>
      <c r="B257" s="99"/>
      <c r="C257" s="118" t="s">
        <v>712</v>
      </c>
      <c r="D257" s="137">
        <f>D258</f>
        <v>2623.4189999999999</v>
      </c>
      <c r="E257" s="137">
        <f>E258</f>
        <v>2623.4189999999999</v>
      </c>
      <c r="F257" s="137">
        <f>F258</f>
        <v>1820.319</v>
      </c>
    </row>
    <row r="258" spans="1:12" ht="60">
      <c r="A258" s="10" t="s">
        <v>408</v>
      </c>
      <c r="B258" s="20"/>
      <c r="C258" s="27" t="s">
        <v>774</v>
      </c>
      <c r="D258" s="125">
        <f>D259+D269</f>
        <v>2623.4189999999999</v>
      </c>
      <c r="E258" s="125">
        <f t="shared" ref="E258:F258" si="79">E259+E269</f>
        <v>2623.4189999999999</v>
      </c>
      <c r="F258" s="125">
        <f t="shared" si="79"/>
        <v>1820.319</v>
      </c>
    </row>
    <row r="259" spans="1:12" ht="36">
      <c r="A259" s="10" t="s">
        <v>410</v>
      </c>
      <c r="B259" s="20"/>
      <c r="C259" s="27" t="s">
        <v>775</v>
      </c>
      <c r="D259" s="125">
        <f>D260+D263+D266</f>
        <v>614.94799999999998</v>
      </c>
      <c r="E259" s="125">
        <f t="shared" ref="E259:F259" si="80">E260+E263+E266</f>
        <v>614.94799999999998</v>
      </c>
      <c r="F259" s="125">
        <f t="shared" si="80"/>
        <v>614.94799999999998</v>
      </c>
      <c r="L259" s="164"/>
    </row>
    <row r="260" spans="1:12" ht="48">
      <c r="A260" s="10" t="s">
        <v>509</v>
      </c>
      <c r="B260" s="20"/>
      <c r="C260" s="27" t="s">
        <v>311</v>
      </c>
      <c r="D260" s="125">
        <f t="shared" ref="D260:F261" si="81">D261</f>
        <v>160.916</v>
      </c>
      <c r="E260" s="125">
        <f t="shared" si="81"/>
        <v>160.916</v>
      </c>
      <c r="F260" s="125">
        <f t="shared" si="81"/>
        <v>160.916</v>
      </c>
      <c r="L260" s="200"/>
    </row>
    <row r="261" spans="1:12" ht="24">
      <c r="A261" s="10" t="s">
        <v>509</v>
      </c>
      <c r="B261" s="29" t="s">
        <v>566</v>
      </c>
      <c r="C261" s="152" t="s">
        <v>14</v>
      </c>
      <c r="D261" s="125">
        <f t="shared" si="81"/>
        <v>160.916</v>
      </c>
      <c r="E261" s="125">
        <f t="shared" si="81"/>
        <v>160.916</v>
      </c>
      <c r="F261" s="125">
        <f t="shared" si="81"/>
        <v>160.916</v>
      </c>
      <c r="L261" s="164"/>
    </row>
    <row r="262" spans="1:12" ht="24">
      <c r="A262" s="10" t="s">
        <v>509</v>
      </c>
      <c r="B262" s="20">
        <v>330</v>
      </c>
      <c r="C262" s="27" t="s">
        <v>672</v>
      </c>
      <c r="D262" s="125">
        <v>160.916</v>
      </c>
      <c r="E262" s="125">
        <v>160.916</v>
      </c>
      <c r="F262" s="125">
        <v>160.916</v>
      </c>
      <c r="L262" s="164"/>
    </row>
    <row r="263" spans="1:12" ht="51" customHeight="1">
      <c r="A263" s="10" t="s">
        <v>510</v>
      </c>
      <c r="B263" s="20"/>
      <c r="C263" s="27" t="s">
        <v>189</v>
      </c>
      <c r="D263" s="125">
        <f t="shared" ref="D263:F264" si="82">D264</f>
        <v>265</v>
      </c>
      <c r="E263" s="125">
        <f t="shared" si="82"/>
        <v>265</v>
      </c>
      <c r="F263" s="125">
        <f t="shared" si="82"/>
        <v>265</v>
      </c>
    </row>
    <row r="264" spans="1:12" ht="36">
      <c r="A264" s="10" t="s">
        <v>510</v>
      </c>
      <c r="B264" s="32" t="s">
        <v>296</v>
      </c>
      <c r="C264" s="152" t="s">
        <v>659</v>
      </c>
      <c r="D264" s="125">
        <f t="shared" si="82"/>
        <v>265</v>
      </c>
      <c r="E264" s="125">
        <f t="shared" si="82"/>
        <v>265</v>
      </c>
      <c r="F264" s="125">
        <f t="shared" si="82"/>
        <v>265</v>
      </c>
    </row>
    <row r="265" spans="1:12" ht="24">
      <c r="A265" s="10" t="s">
        <v>510</v>
      </c>
      <c r="B265" s="20">
        <v>633</v>
      </c>
      <c r="C265" s="27" t="s">
        <v>661</v>
      </c>
      <c r="D265" s="125">
        <v>265</v>
      </c>
      <c r="E265" s="125">
        <v>265</v>
      </c>
      <c r="F265" s="125">
        <v>265</v>
      </c>
    </row>
    <row r="266" spans="1:12" ht="36">
      <c r="A266" s="10" t="s">
        <v>640</v>
      </c>
      <c r="B266" s="20"/>
      <c r="C266" s="27" t="s">
        <v>639</v>
      </c>
      <c r="D266" s="144">
        <f>D267</f>
        <v>189.03200000000001</v>
      </c>
      <c r="E266" s="144">
        <f t="shared" ref="E266:F267" si="83">E267</f>
        <v>189.03200000000001</v>
      </c>
      <c r="F266" s="125">
        <f t="shared" si="83"/>
        <v>189.03200000000001</v>
      </c>
    </row>
    <row r="267" spans="1:12" ht="36">
      <c r="A267" s="10" t="s">
        <v>640</v>
      </c>
      <c r="B267" s="29" t="s">
        <v>256</v>
      </c>
      <c r="C267" s="152" t="s">
        <v>703</v>
      </c>
      <c r="D267" s="144">
        <f>D268</f>
        <v>189.03200000000001</v>
      </c>
      <c r="E267" s="144">
        <f t="shared" si="83"/>
        <v>189.03200000000001</v>
      </c>
      <c r="F267" s="125">
        <f t="shared" si="83"/>
        <v>189.03200000000001</v>
      </c>
    </row>
    <row r="268" spans="1:12" ht="27" customHeight="1">
      <c r="A268" s="10" t="s">
        <v>640</v>
      </c>
      <c r="B268" s="20" t="s">
        <v>258</v>
      </c>
      <c r="C268" s="27" t="s">
        <v>658</v>
      </c>
      <c r="D268" s="144">
        <v>189.03200000000001</v>
      </c>
      <c r="E268" s="144">
        <v>189.03200000000001</v>
      </c>
      <c r="F268" s="125">
        <v>189.03200000000001</v>
      </c>
    </row>
    <row r="269" spans="1:12" ht="27" customHeight="1">
      <c r="A269" s="10" t="s">
        <v>409</v>
      </c>
      <c r="B269" s="20"/>
      <c r="C269" s="27" t="s">
        <v>158</v>
      </c>
      <c r="D269" s="125">
        <f>D273+D276+D270</f>
        <v>2008.471</v>
      </c>
      <c r="E269" s="125">
        <f>E273+E276+E270</f>
        <v>2008.471</v>
      </c>
      <c r="F269" s="125">
        <f>F273+F276+F270</f>
        <v>1205.3710000000001</v>
      </c>
    </row>
    <row r="270" spans="1:12" ht="48">
      <c r="A270" s="10" t="s">
        <v>604</v>
      </c>
      <c r="B270" s="20"/>
      <c r="C270" s="27" t="s">
        <v>603</v>
      </c>
      <c r="D270" s="125">
        <f t="shared" ref="D270:F271" si="84">D271</f>
        <v>803.1</v>
      </c>
      <c r="E270" s="125">
        <f t="shared" si="84"/>
        <v>803.1</v>
      </c>
      <c r="F270" s="125">
        <f t="shared" si="84"/>
        <v>0</v>
      </c>
    </row>
    <row r="271" spans="1:12" ht="36">
      <c r="A271" s="10" t="s">
        <v>604</v>
      </c>
      <c r="B271" s="29" t="s">
        <v>296</v>
      </c>
      <c r="C271" s="152" t="s">
        <v>659</v>
      </c>
      <c r="D271" s="125">
        <f t="shared" si="84"/>
        <v>803.1</v>
      </c>
      <c r="E271" s="125">
        <f t="shared" si="84"/>
        <v>803.1</v>
      </c>
      <c r="F271" s="125">
        <f t="shared" si="84"/>
        <v>0</v>
      </c>
    </row>
    <row r="272" spans="1:12" ht="36">
      <c r="A272" s="10" t="s">
        <v>604</v>
      </c>
      <c r="B272" s="20">
        <v>633</v>
      </c>
      <c r="C272" s="27" t="s">
        <v>874</v>
      </c>
      <c r="D272" s="144">
        <v>803.1</v>
      </c>
      <c r="E272" s="125">
        <v>803.1</v>
      </c>
      <c r="F272" s="125">
        <v>0</v>
      </c>
    </row>
    <row r="273" spans="1:6" ht="48">
      <c r="A273" s="10" t="s">
        <v>518</v>
      </c>
      <c r="B273" s="20"/>
      <c r="C273" s="165" t="s">
        <v>663</v>
      </c>
      <c r="D273" s="125">
        <f t="shared" ref="D273:F274" si="85">D274</f>
        <v>800</v>
      </c>
      <c r="E273" s="125">
        <f t="shared" si="85"/>
        <v>800</v>
      </c>
      <c r="F273" s="125">
        <f t="shared" si="85"/>
        <v>800</v>
      </c>
    </row>
    <row r="274" spans="1:6" ht="36">
      <c r="A274" s="10" t="s">
        <v>518</v>
      </c>
      <c r="B274" s="32" t="s">
        <v>296</v>
      </c>
      <c r="C274" s="152" t="s">
        <v>659</v>
      </c>
      <c r="D274" s="125">
        <f t="shared" si="85"/>
        <v>800</v>
      </c>
      <c r="E274" s="125">
        <f t="shared" si="85"/>
        <v>800</v>
      </c>
      <c r="F274" s="125">
        <f t="shared" si="85"/>
        <v>800</v>
      </c>
    </row>
    <row r="275" spans="1:6" ht="36">
      <c r="A275" s="10" t="s">
        <v>518</v>
      </c>
      <c r="B275" s="20">
        <v>633</v>
      </c>
      <c r="C275" s="27" t="s">
        <v>874</v>
      </c>
      <c r="D275" s="125">
        <v>800</v>
      </c>
      <c r="E275" s="125">
        <v>800</v>
      </c>
      <c r="F275" s="125">
        <v>800</v>
      </c>
    </row>
    <row r="276" spans="1:6" ht="48">
      <c r="A276" s="10" t="s">
        <v>519</v>
      </c>
      <c r="B276" s="20"/>
      <c r="C276" s="27" t="s">
        <v>428</v>
      </c>
      <c r="D276" s="125">
        <f t="shared" ref="D276:F277" si="86">D277</f>
        <v>405.37099999999998</v>
      </c>
      <c r="E276" s="125">
        <f t="shared" si="86"/>
        <v>405.37099999999998</v>
      </c>
      <c r="F276" s="125">
        <f t="shared" si="86"/>
        <v>405.37099999999998</v>
      </c>
    </row>
    <row r="277" spans="1:6" ht="36">
      <c r="A277" s="10" t="s">
        <v>519</v>
      </c>
      <c r="B277" s="29" t="s">
        <v>256</v>
      </c>
      <c r="C277" s="152" t="s">
        <v>703</v>
      </c>
      <c r="D277" s="125">
        <f t="shared" si="86"/>
        <v>405.37099999999998</v>
      </c>
      <c r="E277" s="125">
        <f t="shared" si="86"/>
        <v>405.37099999999998</v>
      </c>
      <c r="F277" s="125">
        <f t="shared" si="86"/>
        <v>405.37099999999998</v>
      </c>
    </row>
    <row r="278" spans="1:6">
      <c r="A278" s="10" t="s">
        <v>519</v>
      </c>
      <c r="B278" s="20" t="s">
        <v>258</v>
      </c>
      <c r="C278" s="27" t="s">
        <v>658</v>
      </c>
      <c r="D278" s="125">
        <v>405.37099999999998</v>
      </c>
      <c r="E278" s="125">
        <v>405.37099999999998</v>
      </c>
      <c r="F278" s="125">
        <v>405.37099999999998</v>
      </c>
    </row>
    <row r="279" spans="1:6" ht="23.25" customHeight="1">
      <c r="A279" s="98" t="s">
        <v>411</v>
      </c>
      <c r="B279" s="98"/>
      <c r="C279" s="118" t="s">
        <v>720</v>
      </c>
      <c r="D279" s="137">
        <f>D280</f>
        <v>6478.8120000000008</v>
      </c>
      <c r="E279" s="137">
        <f>E280</f>
        <v>6277.5010000000002</v>
      </c>
      <c r="F279" s="137">
        <f>F280</f>
        <v>6277.5010000000002</v>
      </c>
    </row>
    <row r="280" spans="1:6" ht="36">
      <c r="A280" s="10" t="s">
        <v>539</v>
      </c>
      <c r="B280" s="10"/>
      <c r="C280" s="27" t="s">
        <v>721</v>
      </c>
      <c r="D280" s="125">
        <f>D281+D298</f>
        <v>6478.8120000000008</v>
      </c>
      <c r="E280" s="125">
        <f>E281+E298</f>
        <v>6277.5010000000002</v>
      </c>
      <c r="F280" s="125">
        <f>F281+F298</f>
        <v>6277.5010000000002</v>
      </c>
    </row>
    <row r="281" spans="1:6" ht="84">
      <c r="A281" s="10" t="s">
        <v>540</v>
      </c>
      <c r="B281" s="10"/>
      <c r="C281" s="27" t="s">
        <v>780</v>
      </c>
      <c r="D281" s="125">
        <f>D282+D289+D285</f>
        <v>5162.5520000000006</v>
      </c>
      <c r="E281" s="125">
        <f t="shared" ref="E281:F281" si="87">E282+E289+E285</f>
        <v>5162.5520000000006</v>
      </c>
      <c r="F281" s="125">
        <f t="shared" si="87"/>
        <v>5162.5520000000006</v>
      </c>
    </row>
    <row r="282" spans="1:6" ht="36">
      <c r="A282" s="10" t="s">
        <v>494</v>
      </c>
      <c r="B282" s="10"/>
      <c r="C282" s="27" t="s">
        <v>722</v>
      </c>
      <c r="D282" s="125">
        <f t="shared" ref="D282:F283" si="88">D283</f>
        <v>705.33199999999999</v>
      </c>
      <c r="E282" s="125">
        <f t="shared" si="88"/>
        <v>705.33199999999999</v>
      </c>
      <c r="F282" s="125">
        <f t="shared" si="88"/>
        <v>705.33199999999999</v>
      </c>
    </row>
    <row r="283" spans="1:6" ht="36">
      <c r="A283" s="10" t="s">
        <v>494</v>
      </c>
      <c r="B283" s="29" t="s">
        <v>256</v>
      </c>
      <c r="C283" s="152" t="s">
        <v>703</v>
      </c>
      <c r="D283" s="125">
        <f t="shared" si="88"/>
        <v>705.33199999999999</v>
      </c>
      <c r="E283" s="125">
        <f t="shared" si="88"/>
        <v>705.33199999999999</v>
      </c>
      <c r="F283" s="125">
        <f t="shared" si="88"/>
        <v>705.33199999999999</v>
      </c>
    </row>
    <row r="284" spans="1:6">
      <c r="A284" s="10" t="s">
        <v>494</v>
      </c>
      <c r="B284" s="20" t="s">
        <v>258</v>
      </c>
      <c r="C284" s="27" t="s">
        <v>658</v>
      </c>
      <c r="D284" s="125">
        <v>705.33199999999999</v>
      </c>
      <c r="E284" s="125">
        <v>705.33199999999999</v>
      </c>
      <c r="F284" s="125">
        <v>705.33199999999999</v>
      </c>
    </row>
    <row r="285" spans="1:6" ht="36">
      <c r="A285" s="10" t="s">
        <v>495</v>
      </c>
      <c r="B285" s="10"/>
      <c r="C285" s="27" t="s">
        <v>765</v>
      </c>
      <c r="D285" s="125">
        <f>D286</f>
        <v>189.459</v>
      </c>
      <c r="E285" s="125">
        <f>E286</f>
        <v>189.459</v>
      </c>
      <c r="F285" s="125">
        <f>F286</f>
        <v>189.459</v>
      </c>
    </row>
    <row r="286" spans="1:6" ht="72">
      <c r="A286" s="10" t="s">
        <v>495</v>
      </c>
      <c r="B286" s="29" t="s">
        <v>558</v>
      </c>
      <c r="C286" s="152" t="s">
        <v>559</v>
      </c>
      <c r="D286" s="125">
        <f>D287+D288</f>
        <v>189.459</v>
      </c>
      <c r="E286" s="125">
        <f>E287+E288</f>
        <v>189.459</v>
      </c>
      <c r="F286" s="125">
        <f>F287+F288</f>
        <v>189.459</v>
      </c>
    </row>
    <row r="287" spans="1:6">
      <c r="A287" s="10" t="s">
        <v>495</v>
      </c>
      <c r="B287" s="30" t="s">
        <v>565</v>
      </c>
      <c r="C287" s="156" t="s">
        <v>664</v>
      </c>
      <c r="D287" s="125">
        <v>145.51400000000001</v>
      </c>
      <c r="E287" s="125">
        <v>145.51400000000001</v>
      </c>
      <c r="F287" s="125">
        <v>145.51400000000001</v>
      </c>
    </row>
    <row r="288" spans="1:6" ht="48">
      <c r="A288" s="10" t="s">
        <v>495</v>
      </c>
      <c r="B288" s="30">
        <v>119</v>
      </c>
      <c r="C288" s="156" t="s">
        <v>678</v>
      </c>
      <c r="D288" s="125">
        <v>43.945</v>
      </c>
      <c r="E288" s="125">
        <v>43.945</v>
      </c>
      <c r="F288" s="125">
        <v>43.945</v>
      </c>
    </row>
    <row r="289" spans="1:6" ht="24">
      <c r="A289" s="10" t="s">
        <v>496</v>
      </c>
      <c r="B289" s="10"/>
      <c r="C289" s="166" t="s">
        <v>742</v>
      </c>
      <c r="D289" s="125">
        <f>D290+D293+D296</f>
        <v>4267.7610000000004</v>
      </c>
      <c r="E289" s="125">
        <f>E290+E293+E296</f>
        <v>4267.7610000000004</v>
      </c>
      <c r="F289" s="125">
        <f>F290+F293+F296</f>
        <v>4267.7610000000004</v>
      </c>
    </row>
    <row r="290" spans="1:6" ht="72">
      <c r="A290" s="10" t="s">
        <v>496</v>
      </c>
      <c r="B290" s="29" t="s">
        <v>558</v>
      </c>
      <c r="C290" s="152" t="s">
        <v>559</v>
      </c>
      <c r="D290" s="125">
        <f>D291+D292</f>
        <v>3750.9880000000003</v>
      </c>
      <c r="E290" s="125">
        <f>E291+E292</f>
        <v>3750.9880000000003</v>
      </c>
      <c r="F290" s="125">
        <f>F291+F292</f>
        <v>3750.9880000000003</v>
      </c>
    </row>
    <row r="291" spans="1:6">
      <c r="A291" s="10" t="s">
        <v>496</v>
      </c>
      <c r="B291" s="30" t="s">
        <v>565</v>
      </c>
      <c r="C291" s="156" t="s">
        <v>664</v>
      </c>
      <c r="D291" s="125">
        <v>2880.9430000000002</v>
      </c>
      <c r="E291" s="125">
        <v>2880.9430000000002</v>
      </c>
      <c r="F291" s="125">
        <v>2880.9430000000002</v>
      </c>
    </row>
    <row r="292" spans="1:6" ht="48">
      <c r="A292" s="10" t="s">
        <v>496</v>
      </c>
      <c r="B292" s="30">
        <v>119</v>
      </c>
      <c r="C292" s="156" t="s">
        <v>678</v>
      </c>
      <c r="D292" s="125">
        <v>870.04499999999996</v>
      </c>
      <c r="E292" s="125">
        <v>870.04499999999996</v>
      </c>
      <c r="F292" s="125">
        <v>870.04499999999996</v>
      </c>
    </row>
    <row r="293" spans="1:6" ht="36">
      <c r="A293" s="10" t="s">
        <v>496</v>
      </c>
      <c r="B293" s="29" t="s">
        <v>256</v>
      </c>
      <c r="C293" s="152" t="s">
        <v>703</v>
      </c>
      <c r="D293" s="125">
        <f>D294+D295</f>
        <v>508.32800000000003</v>
      </c>
      <c r="E293" s="125">
        <f>E294+E295</f>
        <v>508.32800000000003</v>
      </c>
      <c r="F293" s="125">
        <f>F294+F295</f>
        <v>508.32800000000003</v>
      </c>
    </row>
    <row r="294" spans="1:6">
      <c r="A294" s="10" t="s">
        <v>496</v>
      </c>
      <c r="B294" s="20" t="s">
        <v>258</v>
      </c>
      <c r="C294" s="27" t="s">
        <v>658</v>
      </c>
      <c r="D294" s="125">
        <v>313.27300000000002</v>
      </c>
      <c r="E294" s="125">
        <v>313.27300000000002</v>
      </c>
      <c r="F294" s="125">
        <v>313.27300000000002</v>
      </c>
    </row>
    <row r="295" spans="1:6">
      <c r="A295" s="10" t="s">
        <v>496</v>
      </c>
      <c r="B295" s="20">
        <v>247</v>
      </c>
      <c r="C295" s="27" t="s">
        <v>762</v>
      </c>
      <c r="D295" s="125">
        <v>195.05500000000001</v>
      </c>
      <c r="E295" s="125">
        <v>195.05500000000001</v>
      </c>
      <c r="F295" s="125">
        <v>195.05500000000001</v>
      </c>
    </row>
    <row r="296" spans="1:6">
      <c r="A296" s="10" t="s">
        <v>496</v>
      </c>
      <c r="B296" s="20" t="s">
        <v>262</v>
      </c>
      <c r="C296" s="27" t="s">
        <v>263</v>
      </c>
      <c r="D296" s="125">
        <f>D297</f>
        <v>8.4450000000000003</v>
      </c>
      <c r="E296" s="125">
        <f>E297</f>
        <v>8.4450000000000003</v>
      </c>
      <c r="F296" s="125">
        <f>F297</f>
        <v>8.4450000000000003</v>
      </c>
    </row>
    <row r="297" spans="1:6" ht="24">
      <c r="A297" s="10" t="s">
        <v>496</v>
      </c>
      <c r="B297" s="20">
        <v>851</v>
      </c>
      <c r="C297" s="27" t="s">
        <v>594</v>
      </c>
      <c r="D297" s="125">
        <v>8.4450000000000003</v>
      </c>
      <c r="E297" s="125">
        <v>8.4450000000000003</v>
      </c>
      <c r="F297" s="125">
        <v>8.4450000000000003</v>
      </c>
    </row>
    <row r="298" spans="1:6" ht="24">
      <c r="A298" s="10" t="s">
        <v>541</v>
      </c>
      <c r="B298" s="10"/>
      <c r="C298" s="27" t="s">
        <v>744</v>
      </c>
      <c r="D298" s="125">
        <f>D299</f>
        <v>1316.26</v>
      </c>
      <c r="E298" s="125">
        <f t="shared" ref="E298:F298" si="89">E299</f>
        <v>1114.9490000000001</v>
      </c>
      <c r="F298" s="125">
        <f t="shared" si="89"/>
        <v>1114.9490000000001</v>
      </c>
    </row>
    <row r="299" spans="1:6" ht="24">
      <c r="A299" s="10" t="s">
        <v>791</v>
      </c>
      <c r="B299" s="10"/>
      <c r="C299" s="27" t="s">
        <v>31</v>
      </c>
      <c r="D299" s="125">
        <f t="shared" ref="D299:F300" si="90">D300</f>
        <v>1316.26</v>
      </c>
      <c r="E299" s="125">
        <f t="shared" si="90"/>
        <v>1114.9490000000001</v>
      </c>
      <c r="F299" s="125">
        <f t="shared" si="90"/>
        <v>1114.9490000000001</v>
      </c>
    </row>
    <row r="300" spans="1:6" ht="24">
      <c r="A300" s="10" t="s">
        <v>791</v>
      </c>
      <c r="B300" s="29" t="s">
        <v>566</v>
      </c>
      <c r="C300" s="152" t="s">
        <v>14</v>
      </c>
      <c r="D300" s="125">
        <f t="shared" si="90"/>
        <v>1316.26</v>
      </c>
      <c r="E300" s="125">
        <f t="shared" si="90"/>
        <v>1114.9490000000001</v>
      </c>
      <c r="F300" s="125">
        <f t="shared" si="90"/>
        <v>1114.9490000000001</v>
      </c>
    </row>
    <row r="301" spans="1:6">
      <c r="A301" s="10" t="s">
        <v>791</v>
      </c>
      <c r="B301" s="20" t="s">
        <v>119</v>
      </c>
      <c r="C301" s="27" t="s">
        <v>120</v>
      </c>
      <c r="D301" s="125">
        <v>1316.26</v>
      </c>
      <c r="E301" s="125">
        <v>1114.9490000000001</v>
      </c>
      <c r="F301" s="125">
        <v>1114.9490000000001</v>
      </c>
    </row>
    <row r="302" spans="1:6" ht="56.25" customHeight="1">
      <c r="A302" s="98" t="s">
        <v>399</v>
      </c>
      <c r="B302" s="99"/>
      <c r="C302" s="118" t="s">
        <v>711</v>
      </c>
      <c r="D302" s="137">
        <f>D303+D316</f>
        <v>26718.690000000002</v>
      </c>
      <c r="E302" s="137">
        <f t="shared" ref="E302:F302" si="91">E303+E316</f>
        <v>4800.17</v>
      </c>
      <c r="F302" s="137">
        <f t="shared" si="91"/>
        <v>4800.17</v>
      </c>
    </row>
    <row r="303" spans="1:6" ht="60">
      <c r="A303" s="10" t="s">
        <v>236</v>
      </c>
      <c r="B303" s="20"/>
      <c r="C303" s="27" t="s">
        <v>326</v>
      </c>
      <c r="D303" s="125">
        <f>D304+D312</f>
        <v>4800.17</v>
      </c>
      <c r="E303" s="125">
        <f>E304+E312</f>
        <v>4800.17</v>
      </c>
      <c r="F303" s="125">
        <f>F304+F312</f>
        <v>4800.17</v>
      </c>
    </row>
    <row r="304" spans="1:6" ht="60">
      <c r="A304" s="10" t="s">
        <v>237</v>
      </c>
      <c r="B304" s="20"/>
      <c r="C304" s="27" t="s">
        <v>776</v>
      </c>
      <c r="D304" s="144">
        <f>D305+D308</f>
        <v>4500.17</v>
      </c>
      <c r="E304" s="144">
        <f>E305+E308</f>
        <v>4500.17</v>
      </c>
      <c r="F304" s="125">
        <f>F305+F308</f>
        <v>4500.17</v>
      </c>
    </row>
    <row r="305" spans="1:6" ht="36">
      <c r="A305" s="10" t="s">
        <v>442</v>
      </c>
      <c r="B305" s="20"/>
      <c r="C305" s="27" t="s">
        <v>713</v>
      </c>
      <c r="D305" s="144">
        <f t="shared" ref="D305:F306" si="92">D306</f>
        <v>327</v>
      </c>
      <c r="E305" s="144">
        <f t="shared" si="92"/>
        <v>327</v>
      </c>
      <c r="F305" s="144">
        <f t="shared" si="92"/>
        <v>327</v>
      </c>
    </row>
    <row r="306" spans="1:6" ht="36">
      <c r="A306" s="10" t="s">
        <v>442</v>
      </c>
      <c r="B306" s="29" t="s">
        <v>256</v>
      </c>
      <c r="C306" s="152" t="s">
        <v>703</v>
      </c>
      <c r="D306" s="144">
        <f t="shared" si="92"/>
        <v>327</v>
      </c>
      <c r="E306" s="144">
        <f t="shared" si="92"/>
        <v>327</v>
      </c>
      <c r="F306" s="144">
        <f t="shared" si="92"/>
        <v>327</v>
      </c>
    </row>
    <row r="307" spans="1:6">
      <c r="A307" s="10" t="s">
        <v>442</v>
      </c>
      <c r="B307" s="20" t="s">
        <v>258</v>
      </c>
      <c r="C307" s="27" t="s">
        <v>658</v>
      </c>
      <c r="D307" s="144">
        <v>327</v>
      </c>
      <c r="E307" s="144">
        <v>327</v>
      </c>
      <c r="F307" s="144">
        <v>327</v>
      </c>
    </row>
    <row r="308" spans="1:6" ht="24">
      <c r="A308" s="10" t="s">
        <v>443</v>
      </c>
      <c r="B308" s="20"/>
      <c r="C308" s="27" t="s">
        <v>714</v>
      </c>
      <c r="D308" s="144">
        <f>D309</f>
        <v>4173.17</v>
      </c>
      <c r="E308" s="144">
        <f>E309</f>
        <v>4173.17</v>
      </c>
      <c r="F308" s="144">
        <f>F309</f>
        <v>4173.17</v>
      </c>
    </row>
    <row r="309" spans="1:6" ht="72">
      <c r="A309" s="10" t="s">
        <v>443</v>
      </c>
      <c r="B309" s="29" t="s">
        <v>558</v>
      </c>
      <c r="C309" s="152" t="s">
        <v>559</v>
      </c>
      <c r="D309" s="144">
        <f>D310+D311</f>
        <v>4173.17</v>
      </c>
      <c r="E309" s="144">
        <f>E310+E311</f>
        <v>4173.17</v>
      </c>
      <c r="F309" s="144">
        <f>F310+F311</f>
        <v>4173.17</v>
      </c>
    </row>
    <row r="310" spans="1:6">
      <c r="A310" s="10" t="s">
        <v>443</v>
      </c>
      <c r="B310" s="30" t="s">
        <v>565</v>
      </c>
      <c r="C310" s="156" t="s">
        <v>664</v>
      </c>
      <c r="D310" s="144">
        <v>3205.2</v>
      </c>
      <c r="E310" s="144">
        <v>3205.2</v>
      </c>
      <c r="F310" s="144">
        <v>3205.2</v>
      </c>
    </row>
    <row r="311" spans="1:6" ht="48">
      <c r="A311" s="10" t="s">
        <v>443</v>
      </c>
      <c r="B311" s="30">
        <v>119</v>
      </c>
      <c r="C311" s="156" t="s">
        <v>678</v>
      </c>
      <c r="D311" s="144">
        <v>967.97</v>
      </c>
      <c r="E311" s="144">
        <v>967.97</v>
      </c>
      <c r="F311" s="144">
        <v>967.97</v>
      </c>
    </row>
    <row r="312" spans="1:6" ht="36">
      <c r="A312" s="10" t="s">
        <v>533</v>
      </c>
      <c r="B312" s="30"/>
      <c r="C312" s="156" t="s">
        <v>710</v>
      </c>
      <c r="D312" s="144">
        <f>D313</f>
        <v>300</v>
      </c>
      <c r="E312" s="144">
        <f>E313</f>
        <v>300</v>
      </c>
      <c r="F312" s="144">
        <f>F313</f>
        <v>300</v>
      </c>
    </row>
    <row r="313" spans="1:6" ht="60">
      <c r="A313" s="10" t="s">
        <v>444</v>
      </c>
      <c r="B313" s="20"/>
      <c r="C313" s="156" t="s">
        <v>771</v>
      </c>
      <c r="D313" s="144">
        <f t="shared" ref="D313:F314" si="93">D314</f>
        <v>300</v>
      </c>
      <c r="E313" s="144">
        <f t="shared" si="93"/>
        <v>300</v>
      </c>
      <c r="F313" s="144">
        <f t="shared" si="93"/>
        <v>300</v>
      </c>
    </row>
    <row r="314" spans="1:6" ht="36">
      <c r="A314" s="10" t="s">
        <v>444</v>
      </c>
      <c r="B314" s="29" t="s">
        <v>256</v>
      </c>
      <c r="C314" s="152" t="s">
        <v>703</v>
      </c>
      <c r="D314" s="144">
        <f t="shared" si="93"/>
        <v>300</v>
      </c>
      <c r="E314" s="144">
        <f t="shared" si="93"/>
        <v>300</v>
      </c>
      <c r="F314" s="144">
        <f t="shared" si="93"/>
        <v>300</v>
      </c>
    </row>
    <row r="315" spans="1:6">
      <c r="A315" s="10" t="s">
        <v>444</v>
      </c>
      <c r="B315" s="20" t="s">
        <v>258</v>
      </c>
      <c r="C315" s="27" t="s">
        <v>658</v>
      </c>
      <c r="D315" s="144">
        <v>300</v>
      </c>
      <c r="E315" s="144">
        <v>300</v>
      </c>
      <c r="F315" s="144">
        <v>300</v>
      </c>
    </row>
    <row r="316" spans="1:6" ht="48">
      <c r="A316" s="10" t="s">
        <v>835</v>
      </c>
      <c r="B316" s="20"/>
      <c r="C316" s="27" t="s">
        <v>836</v>
      </c>
      <c r="D316" s="125">
        <f>D317</f>
        <v>21918.52</v>
      </c>
      <c r="E316" s="125">
        <f>E317</f>
        <v>0</v>
      </c>
      <c r="F316" s="125">
        <f>F317</f>
        <v>0</v>
      </c>
    </row>
    <row r="317" spans="1:6" ht="48">
      <c r="A317" s="10" t="s">
        <v>837</v>
      </c>
      <c r="B317" s="20"/>
      <c r="C317" s="27" t="s">
        <v>838</v>
      </c>
      <c r="D317" s="125">
        <f>D318+D321+D324</f>
        <v>21918.52</v>
      </c>
      <c r="E317" s="125">
        <f>E318+E321+E324</f>
        <v>0</v>
      </c>
      <c r="F317" s="125">
        <f>F318+F321+F324</f>
        <v>0</v>
      </c>
    </row>
    <row r="318" spans="1:6" ht="36">
      <c r="A318" s="10" t="s">
        <v>868</v>
      </c>
      <c r="B318" s="20"/>
      <c r="C318" s="27" t="s">
        <v>867</v>
      </c>
      <c r="D318" s="125">
        <f t="shared" ref="D318:F325" si="94">D319</f>
        <v>6867.92</v>
      </c>
      <c r="E318" s="125">
        <f t="shared" si="94"/>
        <v>0</v>
      </c>
      <c r="F318" s="125">
        <f t="shared" si="94"/>
        <v>0</v>
      </c>
    </row>
    <row r="319" spans="1:6" ht="36">
      <c r="A319" s="10" t="s">
        <v>868</v>
      </c>
      <c r="B319" s="32" t="s">
        <v>296</v>
      </c>
      <c r="C319" s="152" t="s">
        <v>659</v>
      </c>
      <c r="D319" s="125">
        <f t="shared" si="94"/>
        <v>6867.92</v>
      </c>
      <c r="E319" s="125">
        <f t="shared" si="94"/>
        <v>0</v>
      </c>
      <c r="F319" s="125">
        <f t="shared" si="94"/>
        <v>0</v>
      </c>
    </row>
    <row r="320" spans="1:6" ht="24">
      <c r="A320" s="10" t="s">
        <v>868</v>
      </c>
      <c r="B320" s="20">
        <v>612</v>
      </c>
      <c r="C320" s="27" t="s">
        <v>545</v>
      </c>
      <c r="D320" s="125">
        <v>6867.92</v>
      </c>
      <c r="E320" s="125">
        <v>0</v>
      </c>
      <c r="F320" s="125">
        <v>0</v>
      </c>
    </row>
    <row r="321" spans="1:6" ht="48">
      <c r="A321" s="10" t="s">
        <v>870</v>
      </c>
      <c r="B321" s="20"/>
      <c r="C321" s="5" t="s">
        <v>869</v>
      </c>
      <c r="D321" s="125">
        <f>D322</f>
        <v>1250</v>
      </c>
      <c r="E321" s="125">
        <f>E322</f>
        <v>0</v>
      </c>
      <c r="F321" s="125">
        <f>F322</f>
        <v>0</v>
      </c>
    </row>
    <row r="322" spans="1:6" ht="36">
      <c r="A322" s="10" t="s">
        <v>870</v>
      </c>
      <c r="B322" s="32" t="s">
        <v>296</v>
      </c>
      <c r="C322" s="152" t="s">
        <v>659</v>
      </c>
      <c r="D322" s="125">
        <f t="shared" si="94"/>
        <v>1250</v>
      </c>
      <c r="E322" s="125">
        <f t="shared" si="94"/>
        <v>0</v>
      </c>
      <c r="F322" s="125">
        <f t="shared" si="94"/>
        <v>0</v>
      </c>
    </row>
    <row r="323" spans="1:6" ht="24">
      <c r="A323" s="10" t="s">
        <v>870</v>
      </c>
      <c r="B323" s="20">
        <v>612</v>
      </c>
      <c r="C323" s="27" t="s">
        <v>545</v>
      </c>
      <c r="D323" s="125">
        <v>1250</v>
      </c>
      <c r="E323" s="125">
        <v>0</v>
      </c>
      <c r="F323" s="125">
        <v>0</v>
      </c>
    </row>
    <row r="324" spans="1:6" ht="60">
      <c r="A324" s="10" t="s">
        <v>840</v>
      </c>
      <c r="B324" s="112"/>
      <c r="C324" s="163" t="s">
        <v>839</v>
      </c>
      <c r="D324" s="125">
        <f t="shared" si="94"/>
        <v>13800.6</v>
      </c>
      <c r="E324" s="125">
        <f t="shared" si="94"/>
        <v>0</v>
      </c>
      <c r="F324" s="125">
        <f t="shared" si="94"/>
        <v>0</v>
      </c>
    </row>
    <row r="325" spans="1:6" ht="36">
      <c r="A325" s="10" t="s">
        <v>840</v>
      </c>
      <c r="B325" s="32" t="s">
        <v>296</v>
      </c>
      <c r="C325" s="152" t="s">
        <v>659</v>
      </c>
      <c r="D325" s="125">
        <f t="shared" si="94"/>
        <v>13800.6</v>
      </c>
      <c r="E325" s="125">
        <f t="shared" si="94"/>
        <v>0</v>
      </c>
      <c r="F325" s="125">
        <f t="shared" si="94"/>
        <v>0</v>
      </c>
    </row>
    <row r="326" spans="1:6" ht="24">
      <c r="A326" s="10" t="s">
        <v>840</v>
      </c>
      <c r="B326" s="20">
        <v>612</v>
      </c>
      <c r="C326" s="27" t="s">
        <v>545</v>
      </c>
      <c r="D326" s="125">
        <v>13800.6</v>
      </c>
      <c r="E326" s="125">
        <v>0</v>
      </c>
      <c r="F326" s="125">
        <v>0</v>
      </c>
    </row>
    <row r="327" spans="1:6" ht="36">
      <c r="A327" s="101" t="s">
        <v>43</v>
      </c>
      <c r="B327" s="99"/>
      <c r="C327" s="118" t="s">
        <v>715</v>
      </c>
      <c r="D327" s="137">
        <f>D328</f>
        <v>720</v>
      </c>
      <c r="E327" s="137">
        <f>E328</f>
        <v>720</v>
      </c>
      <c r="F327" s="137">
        <f>F328</f>
        <v>720</v>
      </c>
    </row>
    <row r="328" spans="1:6" ht="36">
      <c r="A328" s="31" t="s">
        <v>44</v>
      </c>
      <c r="B328" s="20"/>
      <c r="C328" s="27" t="s">
        <v>99</v>
      </c>
      <c r="D328" s="125">
        <f>D329+D333</f>
        <v>720</v>
      </c>
      <c r="E328" s="125">
        <f>E329+E333</f>
        <v>720</v>
      </c>
      <c r="F328" s="125">
        <f>F329+F333</f>
        <v>720</v>
      </c>
    </row>
    <row r="329" spans="1:6" ht="36">
      <c r="A329" s="31" t="s">
        <v>103</v>
      </c>
      <c r="B329" s="20"/>
      <c r="C329" s="27" t="s">
        <v>100</v>
      </c>
      <c r="D329" s="125">
        <f t="shared" ref="D329:F331" si="95">D330</f>
        <v>20</v>
      </c>
      <c r="E329" s="125">
        <f t="shared" si="95"/>
        <v>20</v>
      </c>
      <c r="F329" s="125">
        <f t="shared" si="95"/>
        <v>20</v>
      </c>
    </row>
    <row r="330" spans="1:6" ht="36">
      <c r="A330" s="31" t="s">
        <v>451</v>
      </c>
      <c r="B330" s="20"/>
      <c r="C330" s="27" t="s">
        <v>778</v>
      </c>
      <c r="D330" s="125">
        <f t="shared" si="95"/>
        <v>20</v>
      </c>
      <c r="E330" s="125">
        <f t="shared" si="95"/>
        <v>20</v>
      </c>
      <c r="F330" s="125">
        <f t="shared" si="95"/>
        <v>20</v>
      </c>
    </row>
    <row r="331" spans="1:6" ht="36">
      <c r="A331" s="31" t="s">
        <v>451</v>
      </c>
      <c r="B331" s="29" t="s">
        <v>256</v>
      </c>
      <c r="C331" s="152" t="s">
        <v>703</v>
      </c>
      <c r="D331" s="125">
        <f t="shared" si="95"/>
        <v>20</v>
      </c>
      <c r="E331" s="125">
        <f t="shared" si="95"/>
        <v>20</v>
      </c>
      <c r="F331" s="125">
        <f t="shared" si="95"/>
        <v>20</v>
      </c>
    </row>
    <row r="332" spans="1:6" ht="24">
      <c r="A332" s="31" t="s">
        <v>451</v>
      </c>
      <c r="B332" s="20" t="s">
        <v>258</v>
      </c>
      <c r="C332" s="27" t="s">
        <v>658</v>
      </c>
      <c r="D332" s="125">
        <v>20</v>
      </c>
      <c r="E332" s="125">
        <v>20</v>
      </c>
      <c r="F332" s="125">
        <v>20</v>
      </c>
    </row>
    <row r="333" spans="1:6" ht="36">
      <c r="A333" s="31" t="s">
        <v>46</v>
      </c>
      <c r="B333" s="20"/>
      <c r="C333" s="27" t="s">
        <v>105</v>
      </c>
      <c r="D333" s="125">
        <f>D334</f>
        <v>700</v>
      </c>
      <c r="E333" s="125">
        <f>E334</f>
        <v>700</v>
      </c>
      <c r="F333" s="125">
        <f>F334</f>
        <v>700</v>
      </c>
    </row>
    <row r="334" spans="1:6" ht="24">
      <c r="A334" s="31" t="s">
        <v>454</v>
      </c>
      <c r="B334" s="20"/>
      <c r="C334" s="27" t="s">
        <v>779</v>
      </c>
      <c r="D334" s="125">
        <f t="shared" ref="D334:F335" si="96">D335</f>
        <v>700</v>
      </c>
      <c r="E334" s="125">
        <f t="shared" si="96"/>
        <v>700</v>
      </c>
      <c r="F334" s="125">
        <f t="shared" si="96"/>
        <v>700</v>
      </c>
    </row>
    <row r="335" spans="1:6" ht="24">
      <c r="A335" s="31" t="s">
        <v>454</v>
      </c>
      <c r="B335" s="20" t="s">
        <v>262</v>
      </c>
      <c r="C335" s="27" t="s">
        <v>263</v>
      </c>
      <c r="D335" s="125">
        <f t="shared" si="96"/>
        <v>700</v>
      </c>
      <c r="E335" s="125">
        <f t="shared" si="96"/>
        <v>700</v>
      </c>
      <c r="F335" s="125">
        <f t="shared" si="96"/>
        <v>700</v>
      </c>
    </row>
    <row r="336" spans="1:6" ht="60">
      <c r="A336" s="31" t="s">
        <v>454</v>
      </c>
      <c r="B336" s="112">
        <v>813</v>
      </c>
      <c r="C336" s="27" t="s">
        <v>875</v>
      </c>
      <c r="D336" s="125">
        <v>700</v>
      </c>
      <c r="E336" s="125">
        <v>700</v>
      </c>
      <c r="F336" s="125">
        <v>700</v>
      </c>
    </row>
    <row r="337" spans="1:6" ht="24">
      <c r="A337" s="101" t="s">
        <v>377</v>
      </c>
      <c r="B337" s="99"/>
      <c r="C337" s="118" t="s">
        <v>716</v>
      </c>
      <c r="D337" s="137">
        <f>D338</f>
        <v>2436.9839999999999</v>
      </c>
      <c r="E337" s="137">
        <f>E338</f>
        <v>2278.0839999999998</v>
      </c>
      <c r="F337" s="137">
        <f>F338</f>
        <v>2278.0839999999998</v>
      </c>
    </row>
    <row r="338" spans="1:6" ht="36">
      <c r="A338" s="31" t="s">
        <v>378</v>
      </c>
      <c r="B338" s="20"/>
      <c r="C338" s="27" t="s">
        <v>763</v>
      </c>
      <c r="D338" s="125">
        <f>D339+D358</f>
        <v>2436.9839999999999</v>
      </c>
      <c r="E338" s="125">
        <f>E339+E358</f>
        <v>2278.0839999999998</v>
      </c>
      <c r="F338" s="125">
        <f>F339+F358</f>
        <v>2278.0839999999998</v>
      </c>
    </row>
    <row r="339" spans="1:6" ht="24">
      <c r="A339" s="31" t="s">
        <v>379</v>
      </c>
      <c r="B339" s="20"/>
      <c r="C339" s="27" t="s">
        <v>92</v>
      </c>
      <c r="D339" s="125">
        <f>D340+D343+D346+D349+D352+D355</f>
        <v>2366.9839999999999</v>
      </c>
      <c r="E339" s="125">
        <f>E340+E343+E346+E349+E352+E355</f>
        <v>2208.0839999999998</v>
      </c>
      <c r="F339" s="125">
        <f>F340+F343+F346+F349+F352+F355</f>
        <v>2208.0839999999998</v>
      </c>
    </row>
    <row r="340" spans="1:6" ht="108">
      <c r="A340" s="31" t="s">
        <v>456</v>
      </c>
      <c r="B340" s="20"/>
      <c r="C340" s="163" t="s">
        <v>667</v>
      </c>
      <c r="D340" s="125">
        <f t="shared" ref="D340:F341" si="97">D341</f>
        <v>2000</v>
      </c>
      <c r="E340" s="125">
        <f t="shared" si="97"/>
        <v>2000</v>
      </c>
      <c r="F340" s="125">
        <f t="shared" si="97"/>
        <v>2000</v>
      </c>
    </row>
    <row r="341" spans="1:6" ht="24">
      <c r="A341" s="31" t="s">
        <v>456</v>
      </c>
      <c r="B341" s="20" t="s">
        <v>262</v>
      </c>
      <c r="C341" s="27" t="s">
        <v>263</v>
      </c>
      <c r="D341" s="125">
        <f t="shared" si="97"/>
        <v>2000</v>
      </c>
      <c r="E341" s="125">
        <f t="shared" si="97"/>
        <v>2000</v>
      </c>
      <c r="F341" s="125">
        <f t="shared" si="97"/>
        <v>2000</v>
      </c>
    </row>
    <row r="342" spans="1:6" ht="60">
      <c r="A342" s="31" t="s">
        <v>456</v>
      </c>
      <c r="B342" s="112">
        <v>813</v>
      </c>
      <c r="C342" s="27" t="s">
        <v>875</v>
      </c>
      <c r="D342" s="125">
        <v>2000</v>
      </c>
      <c r="E342" s="125">
        <v>2000</v>
      </c>
      <c r="F342" s="125">
        <v>2000</v>
      </c>
    </row>
    <row r="343" spans="1:6" ht="24">
      <c r="A343" s="31" t="s">
        <v>457</v>
      </c>
      <c r="B343" s="20"/>
      <c r="C343" s="27" t="s">
        <v>373</v>
      </c>
      <c r="D343" s="125">
        <f t="shared" ref="D343:F344" si="98">D344</f>
        <v>183.9</v>
      </c>
      <c r="E343" s="125">
        <f t="shared" si="98"/>
        <v>25</v>
      </c>
      <c r="F343" s="125">
        <f t="shared" si="98"/>
        <v>25</v>
      </c>
    </row>
    <row r="344" spans="1:6" ht="36">
      <c r="A344" s="31" t="s">
        <v>457</v>
      </c>
      <c r="B344" s="29" t="s">
        <v>256</v>
      </c>
      <c r="C344" s="152" t="s">
        <v>703</v>
      </c>
      <c r="D344" s="125">
        <f t="shared" si="98"/>
        <v>183.9</v>
      </c>
      <c r="E344" s="125">
        <f t="shared" si="98"/>
        <v>25</v>
      </c>
      <c r="F344" s="125">
        <f t="shared" si="98"/>
        <v>25</v>
      </c>
    </row>
    <row r="345" spans="1:6" ht="24">
      <c r="A345" s="31" t="s">
        <v>457</v>
      </c>
      <c r="B345" s="20" t="s">
        <v>258</v>
      </c>
      <c r="C345" s="27" t="s">
        <v>658</v>
      </c>
      <c r="D345" s="125">
        <v>183.9</v>
      </c>
      <c r="E345" s="125">
        <v>25</v>
      </c>
      <c r="F345" s="125">
        <v>25</v>
      </c>
    </row>
    <row r="346" spans="1:6" ht="24">
      <c r="A346" s="31" t="s">
        <v>458</v>
      </c>
      <c r="B346" s="20"/>
      <c r="C346" s="27" t="s">
        <v>94</v>
      </c>
      <c r="D346" s="125">
        <f t="shared" ref="D346:F347" si="99">D347</f>
        <v>28.084</v>
      </c>
      <c r="E346" s="125">
        <f t="shared" si="99"/>
        <v>28.084</v>
      </c>
      <c r="F346" s="125">
        <f t="shared" si="99"/>
        <v>28.084</v>
      </c>
    </row>
    <row r="347" spans="1:6" ht="36">
      <c r="A347" s="31" t="s">
        <v>458</v>
      </c>
      <c r="B347" s="29" t="s">
        <v>256</v>
      </c>
      <c r="C347" s="152" t="s">
        <v>703</v>
      </c>
      <c r="D347" s="125">
        <f t="shared" si="99"/>
        <v>28.084</v>
      </c>
      <c r="E347" s="125">
        <f t="shared" si="99"/>
        <v>28.084</v>
      </c>
      <c r="F347" s="125">
        <f t="shared" si="99"/>
        <v>28.084</v>
      </c>
    </row>
    <row r="348" spans="1:6" ht="24">
      <c r="A348" s="31" t="s">
        <v>458</v>
      </c>
      <c r="B348" s="20" t="s">
        <v>258</v>
      </c>
      <c r="C348" s="27" t="s">
        <v>658</v>
      </c>
      <c r="D348" s="125">
        <v>28.084</v>
      </c>
      <c r="E348" s="125">
        <v>28.084</v>
      </c>
      <c r="F348" s="125">
        <v>28.084</v>
      </c>
    </row>
    <row r="349" spans="1:6" ht="29.25" customHeight="1">
      <c r="A349" s="31" t="s">
        <v>459</v>
      </c>
      <c r="B349" s="20"/>
      <c r="C349" s="27" t="s">
        <v>93</v>
      </c>
      <c r="D349" s="125">
        <f t="shared" ref="D349:F350" si="100">D350</f>
        <v>30</v>
      </c>
      <c r="E349" s="125">
        <f t="shared" si="100"/>
        <v>30</v>
      </c>
      <c r="F349" s="125">
        <f t="shared" si="100"/>
        <v>30</v>
      </c>
    </row>
    <row r="350" spans="1:6" ht="36">
      <c r="A350" s="31" t="s">
        <v>459</v>
      </c>
      <c r="B350" s="29" t="s">
        <v>256</v>
      </c>
      <c r="C350" s="152" t="s">
        <v>703</v>
      </c>
      <c r="D350" s="125">
        <f t="shared" si="100"/>
        <v>30</v>
      </c>
      <c r="E350" s="125">
        <f t="shared" si="100"/>
        <v>30</v>
      </c>
      <c r="F350" s="125">
        <f t="shared" si="100"/>
        <v>30</v>
      </c>
    </row>
    <row r="351" spans="1:6" ht="24">
      <c r="A351" s="31" t="s">
        <v>459</v>
      </c>
      <c r="B351" s="20" t="s">
        <v>258</v>
      </c>
      <c r="C351" s="27" t="s">
        <v>658</v>
      </c>
      <c r="D351" s="125">
        <v>30</v>
      </c>
      <c r="E351" s="125">
        <v>30</v>
      </c>
      <c r="F351" s="125">
        <v>30</v>
      </c>
    </row>
    <row r="352" spans="1:6" ht="24">
      <c r="A352" s="31" t="s">
        <v>460</v>
      </c>
      <c r="B352" s="20"/>
      <c r="C352" s="27" t="s">
        <v>864</v>
      </c>
      <c r="D352" s="125">
        <f t="shared" ref="D352:F353" si="101">D353</f>
        <v>25</v>
      </c>
      <c r="E352" s="125">
        <f t="shared" si="101"/>
        <v>25</v>
      </c>
      <c r="F352" s="125">
        <f t="shared" si="101"/>
        <v>25</v>
      </c>
    </row>
    <row r="353" spans="1:6" ht="36">
      <c r="A353" s="31" t="s">
        <v>460</v>
      </c>
      <c r="B353" s="29" t="s">
        <v>256</v>
      </c>
      <c r="C353" s="152" t="s">
        <v>703</v>
      </c>
      <c r="D353" s="125">
        <f t="shared" si="101"/>
        <v>25</v>
      </c>
      <c r="E353" s="125">
        <f t="shared" si="101"/>
        <v>25</v>
      </c>
      <c r="F353" s="125">
        <f t="shared" si="101"/>
        <v>25</v>
      </c>
    </row>
    <row r="354" spans="1:6" ht="24">
      <c r="A354" s="31" t="s">
        <v>460</v>
      </c>
      <c r="B354" s="20" t="s">
        <v>258</v>
      </c>
      <c r="C354" s="27" t="s">
        <v>658</v>
      </c>
      <c r="D354" s="125">
        <v>25</v>
      </c>
      <c r="E354" s="125">
        <v>25</v>
      </c>
      <c r="F354" s="125">
        <v>25</v>
      </c>
    </row>
    <row r="355" spans="1:6" ht="24">
      <c r="A355" s="31" t="s">
        <v>866</v>
      </c>
      <c r="B355" s="20"/>
      <c r="C355" s="27" t="s">
        <v>865</v>
      </c>
      <c r="D355" s="125">
        <f t="shared" ref="D355:F356" si="102">D356</f>
        <v>100</v>
      </c>
      <c r="E355" s="125">
        <f t="shared" si="102"/>
        <v>100</v>
      </c>
      <c r="F355" s="125">
        <f t="shared" si="102"/>
        <v>100</v>
      </c>
    </row>
    <row r="356" spans="1:6" ht="36">
      <c r="A356" s="31" t="s">
        <v>866</v>
      </c>
      <c r="B356" s="29" t="s">
        <v>256</v>
      </c>
      <c r="C356" s="152" t="s">
        <v>703</v>
      </c>
      <c r="D356" s="125">
        <f t="shared" si="102"/>
        <v>100</v>
      </c>
      <c r="E356" s="125">
        <f t="shared" si="102"/>
        <v>100</v>
      </c>
      <c r="F356" s="125">
        <f t="shared" si="102"/>
        <v>100</v>
      </c>
    </row>
    <row r="357" spans="1:6" ht="24">
      <c r="A357" s="31" t="s">
        <v>866</v>
      </c>
      <c r="B357" s="20" t="s">
        <v>258</v>
      </c>
      <c r="C357" s="27" t="s">
        <v>658</v>
      </c>
      <c r="D357" s="125">
        <v>100</v>
      </c>
      <c r="E357" s="125">
        <v>100</v>
      </c>
      <c r="F357" s="125">
        <v>100</v>
      </c>
    </row>
    <row r="358" spans="1:6" ht="24">
      <c r="A358" s="31" t="s">
        <v>380</v>
      </c>
      <c r="B358" s="20"/>
      <c r="C358" s="27" t="s">
        <v>792</v>
      </c>
      <c r="D358" s="125">
        <f>D359+D362+D366</f>
        <v>70</v>
      </c>
      <c r="E358" s="125">
        <f>E359+E362+E366</f>
        <v>70</v>
      </c>
      <c r="F358" s="125">
        <f>F359+F362+F366</f>
        <v>70</v>
      </c>
    </row>
    <row r="359" spans="1:6" ht="24">
      <c r="A359" s="31" t="s">
        <v>461</v>
      </c>
      <c r="B359" s="20"/>
      <c r="C359" s="27" t="s">
        <v>717</v>
      </c>
      <c r="D359" s="125">
        <f t="shared" ref="D359:F360" si="103">D360</f>
        <v>1</v>
      </c>
      <c r="E359" s="125">
        <f t="shared" si="103"/>
        <v>1</v>
      </c>
      <c r="F359" s="125">
        <f t="shared" si="103"/>
        <v>1</v>
      </c>
    </row>
    <row r="360" spans="1:6" ht="36">
      <c r="A360" s="31" t="s">
        <v>461</v>
      </c>
      <c r="B360" s="29" t="s">
        <v>256</v>
      </c>
      <c r="C360" s="152" t="s">
        <v>703</v>
      </c>
      <c r="D360" s="125">
        <f t="shared" si="103"/>
        <v>1</v>
      </c>
      <c r="E360" s="125">
        <f t="shared" si="103"/>
        <v>1</v>
      </c>
      <c r="F360" s="125">
        <f t="shared" si="103"/>
        <v>1</v>
      </c>
    </row>
    <row r="361" spans="1:6" ht="24">
      <c r="A361" s="31" t="s">
        <v>461</v>
      </c>
      <c r="B361" s="20" t="s">
        <v>258</v>
      </c>
      <c r="C361" s="27" t="s">
        <v>658</v>
      </c>
      <c r="D361" s="125">
        <v>1</v>
      </c>
      <c r="E361" s="125">
        <v>1</v>
      </c>
      <c r="F361" s="125">
        <v>1</v>
      </c>
    </row>
    <row r="362" spans="1:6" s="220" customFormat="1" ht="60">
      <c r="A362" s="31" t="s">
        <v>669</v>
      </c>
      <c r="B362" s="20"/>
      <c r="C362" s="27" t="s">
        <v>665</v>
      </c>
      <c r="D362" s="125">
        <f t="shared" ref="D362:F363" si="104">D363</f>
        <v>20</v>
      </c>
      <c r="E362" s="125">
        <f t="shared" si="104"/>
        <v>20</v>
      </c>
      <c r="F362" s="125">
        <f t="shared" si="104"/>
        <v>20</v>
      </c>
    </row>
    <row r="363" spans="1:6" s="220" customFormat="1" ht="36">
      <c r="A363" s="31" t="s">
        <v>669</v>
      </c>
      <c r="B363" s="29" t="s">
        <v>256</v>
      </c>
      <c r="C363" s="152" t="s">
        <v>703</v>
      </c>
      <c r="D363" s="125">
        <f t="shared" si="104"/>
        <v>20</v>
      </c>
      <c r="E363" s="125">
        <f t="shared" si="104"/>
        <v>20</v>
      </c>
      <c r="F363" s="125">
        <f t="shared" si="104"/>
        <v>20</v>
      </c>
    </row>
    <row r="364" spans="1:6" s="220" customFormat="1" ht="24">
      <c r="A364" s="31" t="s">
        <v>669</v>
      </c>
      <c r="B364" s="20" t="s">
        <v>258</v>
      </c>
      <c r="C364" s="27" t="s">
        <v>658</v>
      </c>
      <c r="D364" s="125">
        <v>20</v>
      </c>
      <c r="E364" s="125">
        <v>20</v>
      </c>
      <c r="F364" s="125">
        <v>20</v>
      </c>
    </row>
    <row r="365" spans="1:6" s="220" customFormat="1" ht="24">
      <c r="A365" s="31" t="s">
        <v>718</v>
      </c>
      <c r="B365" s="20"/>
      <c r="C365" s="27" t="s">
        <v>719</v>
      </c>
      <c r="D365" s="125">
        <f t="shared" ref="D365:F366" si="105">D366</f>
        <v>49</v>
      </c>
      <c r="E365" s="125">
        <f t="shared" si="105"/>
        <v>49</v>
      </c>
      <c r="F365" s="125">
        <f t="shared" si="105"/>
        <v>49</v>
      </c>
    </row>
    <row r="366" spans="1:6" s="220" customFormat="1" ht="24">
      <c r="A366" s="31" t="s">
        <v>718</v>
      </c>
      <c r="B366" s="29" t="s">
        <v>256</v>
      </c>
      <c r="C366" s="152" t="s">
        <v>263</v>
      </c>
      <c r="D366" s="125">
        <f t="shared" si="105"/>
        <v>49</v>
      </c>
      <c r="E366" s="125">
        <f t="shared" si="105"/>
        <v>49</v>
      </c>
      <c r="F366" s="125">
        <f t="shared" si="105"/>
        <v>49</v>
      </c>
    </row>
    <row r="367" spans="1:6" s="220" customFormat="1" ht="24">
      <c r="A367" s="31" t="s">
        <v>718</v>
      </c>
      <c r="B367" s="20" t="s">
        <v>258</v>
      </c>
      <c r="C367" s="27" t="s">
        <v>658</v>
      </c>
      <c r="D367" s="125">
        <v>49</v>
      </c>
      <c r="E367" s="125">
        <v>49</v>
      </c>
      <c r="F367" s="125">
        <v>49</v>
      </c>
    </row>
    <row r="368" spans="1:6" ht="36">
      <c r="A368" s="101" t="s">
        <v>271</v>
      </c>
      <c r="B368" s="99"/>
      <c r="C368" s="118" t="s">
        <v>772</v>
      </c>
      <c r="D368" s="137">
        <f>D369</f>
        <v>28552.682000000001</v>
      </c>
      <c r="E368" s="137">
        <f t="shared" ref="E368:F368" si="106">E369</f>
        <v>12185.43</v>
      </c>
      <c r="F368" s="137">
        <f t="shared" si="106"/>
        <v>4450.1000000000004</v>
      </c>
    </row>
    <row r="369" spans="1:6" ht="36">
      <c r="A369" s="31" t="s">
        <v>272</v>
      </c>
      <c r="B369" s="20"/>
      <c r="C369" s="27" t="s">
        <v>773</v>
      </c>
      <c r="D369" s="125">
        <f>D370+D374</f>
        <v>28552.682000000001</v>
      </c>
      <c r="E369" s="125">
        <f t="shared" ref="E369:F369" si="107">E370+E374</f>
        <v>12185.43</v>
      </c>
      <c r="F369" s="125">
        <f t="shared" si="107"/>
        <v>4450.1000000000004</v>
      </c>
    </row>
    <row r="370" spans="1:6" ht="24">
      <c r="A370" s="31" t="s">
        <v>273</v>
      </c>
      <c r="B370" s="20"/>
      <c r="C370" s="27" t="s">
        <v>766</v>
      </c>
      <c r="D370" s="125">
        <f>D371</f>
        <v>5590.7139999999999</v>
      </c>
      <c r="E370" s="125">
        <f>E371</f>
        <v>7735.33</v>
      </c>
      <c r="F370" s="125">
        <f>F371</f>
        <v>0</v>
      </c>
    </row>
    <row r="371" spans="1:6" ht="35.25" customHeight="1">
      <c r="A371" s="10" t="s">
        <v>850</v>
      </c>
      <c r="B371" s="10"/>
      <c r="C371" s="27" t="s">
        <v>851</v>
      </c>
      <c r="D371" s="125">
        <f t="shared" ref="D371:F372" si="108">D372</f>
        <v>5590.7139999999999</v>
      </c>
      <c r="E371" s="125">
        <f t="shared" si="108"/>
        <v>7735.33</v>
      </c>
      <c r="F371" s="125">
        <f t="shared" si="108"/>
        <v>0</v>
      </c>
    </row>
    <row r="372" spans="1:6" ht="12" customHeight="1">
      <c r="A372" s="10" t="s">
        <v>850</v>
      </c>
      <c r="B372" s="20">
        <v>400</v>
      </c>
      <c r="C372" s="27" t="s">
        <v>417</v>
      </c>
      <c r="D372" s="125">
        <f t="shared" si="108"/>
        <v>5590.7139999999999</v>
      </c>
      <c r="E372" s="125">
        <f t="shared" si="108"/>
        <v>7735.33</v>
      </c>
      <c r="F372" s="125">
        <f t="shared" si="108"/>
        <v>0</v>
      </c>
    </row>
    <row r="373" spans="1:6" ht="12" customHeight="1">
      <c r="A373" s="10" t="s">
        <v>850</v>
      </c>
      <c r="B373" s="20">
        <v>414</v>
      </c>
      <c r="C373" s="27" t="s">
        <v>416</v>
      </c>
      <c r="D373" s="125">
        <v>5590.7139999999999</v>
      </c>
      <c r="E373" s="125">
        <v>7735.33</v>
      </c>
      <c r="F373" s="125">
        <v>0</v>
      </c>
    </row>
    <row r="374" spans="1:6" ht="36" customHeight="1">
      <c r="A374" s="31" t="s">
        <v>276</v>
      </c>
      <c r="B374" s="20"/>
      <c r="C374" s="27" t="s">
        <v>767</v>
      </c>
      <c r="D374" s="127">
        <f>D375+D378+D381+D384</f>
        <v>22961.968000000001</v>
      </c>
      <c r="E374" s="127">
        <f t="shared" ref="E374:F374" si="109">E375+E378+E381+E384</f>
        <v>4450.1000000000004</v>
      </c>
      <c r="F374" s="127">
        <f t="shared" si="109"/>
        <v>4450.1000000000004</v>
      </c>
    </row>
    <row r="375" spans="1:6" ht="36" customHeight="1">
      <c r="A375" s="31" t="s">
        <v>682</v>
      </c>
      <c r="B375" s="20"/>
      <c r="C375" s="5" t="s">
        <v>657</v>
      </c>
      <c r="D375" s="127">
        <f t="shared" ref="D375:F376" si="110">D376</f>
        <v>17193.434000000001</v>
      </c>
      <c r="E375" s="125">
        <f t="shared" si="110"/>
        <v>0</v>
      </c>
      <c r="F375" s="125">
        <f t="shared" si="110"/>
        <v>0</v>
      </c>
    </row>
    <row r="376" spans="1:6" ht="24">
      <c r="A376" s="31" t="s">
        <v>682</v>
      </c>
      <c r="B376" s="20" t="s">
        <v>262</v>
      </c>
      <c r="C376" s="27" t="s">
        <v>263</v>
      </c>
      <c r="D376" s="127">
        <f t="shared" si="110"/>
        <v>17193.434000000001</v>
      </c>
      <c r="E376" s="125">
        <f t="shared" si="110"/>
        <v>0</v>
      </c>
      <c r="F376" s="125">
        <f t="shared" si="110"/>
        <v>0</v>
      </c>
    </row>
    <row r="377" spans="1:6" ht="60">
      <c r="A377" s="31" t="s">
        <v>682</v>
      </c>
      <c r="B377" s="112">
        <v>813</v>
      </c>
      <c r="C377" s="27" t="s">
        <v>875</v>
      </c>
      <c r="D377" s="127">
        <v>17193.434000000001</v>
      </c>
      <c r="E377" s="144">
        <v>0</v>
      </c>
      <c r="F377" s="144">
        <v>0</v>
      </c>
    </row>
    <row r="378" spans="1:6" s="212" customFormat="1" ht="48">
      <c r="A378" s="31" t="s">
        <v>823</v>
      </c>
      <c r="B378" s="20"/>
      <c r="C378" s="27" t="s">
        <v>825</v>
      </c>
      <c r="D378" s="125">
        <f t="shared" ref="D378:F379" si="111">D379</f>
        <v>332.8</v>
      </c>
      <c r="E378" s="125">
        <f t="shared" si="111"/>
        <v>332.8</v>
      </c>
      <c r="F378" s="125">
        <f t="shared" si="111"/>
        <v>332.8</v>
      </c>
    </row>
    <row r="379" spans="1:6" s="212" customFormat="1" ht="36">
      <c r="A379" s="31" t="s">
        <v>823</v>
      </c>
      <c r="B379" s="29" t="s">
        <v>256</v>
      </c>
      <c r="C379" s="152" t="s">
        <v>703</v>
      </c>
      <c r="D379" s="125">
        <f t="shared" si="111"/>
        <v>332.8</v>
      </c>
      <c r="E379" s="125">
        <f t="shared" si="111"/>
        <v>332.8</v>
      </c>
      <c r="F379" s="125">
        <f t="shared" si="111"/>
        <v>332.8</v>
      </c>
    </row>
    <row r="380" spans="1:6" s="212" customFormat="1" ht="24">
      <c r="A380" s="31" t="s">
        <v>823</v>
      </c>
      <c r="B380" s="20" t="s">
        <v>258</v>
      </c>
      <c r="C380" s="27" t="s">
        <v>658</v>
      </c>
      <c r="D380" s="125">
        <v>332.8</v>
      </c>
      <c r="E380" s="125">
        <v>332.8</v>
      </c>
      <c r="F380" s="125">
        <v>332.8</v>
      </c>
    </row>
    <row r="381" spans="1:6" ht="36">
      <c r="A381" s="31" t="s">
        <v>819</v>
      </c>
      <c r="B381" s="20"/>
      <c r="C381" s="163" t="s">
        <v>818</v>
      </c>
      <c r="D381" s="192">
        <f t="shared" ref="D381:F382" si="112">D382</f>
        <v>1283.3340000000001</v>
      </c>
      <c r="E381" s="143">
        <f t="shared" si="112"/>
        <v>0</v>
      </c>
      <c r="F381" s="143">
        <f t="shared" si="112"/>
        <v>0</v>
      </c>
    </row>
    <row r="382" spans="1:6" ht="36">
      <c r="A382" s="31" t="s">
        <v>819</v>
      </c>
      <c r="B382" s="20">
        <v>400</v>
      </c>
      <c r="C382" s="27" t="s">
        <v>417</v>
      </c>
      <c r="D382" s="192">
        <f t="shared" si="112"/>
        <v>1283.3340000000001</v>
      </c>
      <c r="E382" s="143">
        <f t="shared" si="112"/>
        <v>0</v>
      </c>
      <c r="F382" s="143">
        <f t="shared" si="112"/>
        <v>0</v>
      </c>
    </row>
    <row r="383" spans="1:6" ht="36">
      <c r="A383" s="31" t="s">
        <v>819</v>
      </c>
      <c r="B383" s="20">
        <v>414</v>
      </c>
      <c r="C383" s="27" t="s">
        <v>416</v>
      </c>
      <c r="D383" s="192">
        <v>1283.3340000000001</v>
      </c>
      <c r="E383" s="143">
        <v>0</v>
      </c>
      <c r="F383" s="143">
        <v>0</v>
      </c>
    </row>
    <row r="384" spans="1:6" ht="24">
      <c r="A384" s="31" t="s">
        <v>861</v>
      </c>
      <c r="B384" s="20"/>
      <c r="C384" s="27" t="s">
        <v>860</v>
      </c>
      <c r="D384" s="192">
        <f t="shared" ref="D384:D385" si="113">D385</f>
        <v>4152.3999999999996</v>
      </c>
      <c r="E384" s="192">
        <f>E385</f>
        <v>4117.3</v>
      </c>
      <c r="F384" s="192">
        <f>F385</f>
        <v>4117.3</v>
      </c>
    </row>
    <row r="385" spans="1:6" ht="36">
      <c r="A385" s="31" t="s">
        <v>861</v>
      </c>
      <c r="B385" s="29" t="s">
        <v>256</v>
      </c>
      <c r="C385" s="152" t="s">
        <v>703</v>
      </c>
      <c r="D385" s="192">
        <f t="shared" si="113"/>
        <v>4152.3999999999996</v>
      </c>
      <c r="E385" s="192">
        <f>E386</f>
        <v>4117.3</v>
      </c>
      <c r="F385" s="192">
        <f>F386</f>
        <v>4117.3</v>
      </c>
    </row>
    <row r="386" spans="1:6" ht="24">
      <c r="A386" s="31" t="s">
        <v>861</v>
      </c>
      <c r="B386" s="20" t="s">
        <v>258</v>
      </c>
      <c r="C386" s="27" t="s">
        <v>658</v>
      </c>
      <c r="D386" s="192">
        <v>4152.3999999999996</v>
      </c>
      <c r="E386" s="192">
        <v>4117.3</v>
      </c>
      <c r="F386" s="192">
        <v>4117.3</v>
      </c>
    </row>
    <row r="387" spans="1:6" ht="30">
      <c r="A387" s="39" t="s">
        <v>130</v>
      </c>
      <c r="B387" s="122"/>
      <c r="C387" s="168" t="s">
        <v>67</v>
      </c>
      <c r="D387" s="136">
        <f>D388+D392+D396+D443+D488</f>
        <v>159618.39199999999</v>
      </c>
      <c r="E387" s="136">
        <f>E388+E392+E396+E443+E488</f>
        <v>157426.29999999999</v>
      </c>
      <c r="F387" s="136">
        <f>F388+F392+F396+F443+F488</f>
        <v>134944.29999999999</v>
      </c>
    </row>
    <row r="388" spans="1:6" ht="24">
      <c r="A388" s="98" t="s">
        <v>182</v>
      </c>
      <c r="B388" s="98"/>
      <c r="C388" s="118" t="s">
        <v>183</v>
      </c>
      <c r="D388" s="137">
        <f>D389</f>
        <v>200</v>
      </c>
      <c r="E388" s="137">
        <f>E389</f>
        <v>200</v>
      </c>
      <c r="F388" s="137">
        <f>F389</f>
        <v>200</v>
      </c>
    </row>
    <row r="389" spans="1:6" ht="24">
      <c r="A389" s="10" t="s">
        <v>341</v>
      </c>
      <c r="B389" s="20"/>
      <c r="C389" s="27" t="s">
        <v>555</v>
      </c>
      <c r="D389" s="125">
        <f>D390</f>
        <v>200</v>
      </c>
      <c r="E389" s="125">
        <f>E391</f>
        <v>200</v>
      </c>
      <c r="F389" s="125">
        <f>F391</f>
        <v>200</v>
      </c>
    </row>
    <row r="390" spans="1:6">
      <c r="A390" s="10" t="s">
        <v>341</v>
      </c>
      <c r="B390" s="20">
        <v>800</v>
      </c>
      <c r="C390" s="27" t="s">
        <v>263</v>
      </c>
      <c r="D390" s="125">
        <f>D391</f>
        <v>200</v>
      </c>
      <c r="E390" s="125">
        <v>200</v>
      </c>
      <c r="F390" s="125">
        <v>200</v>
      </c>
    </row>
    <row r="391" spans="1:6">
      <c r="A391" s="10" t="s">
        <v>341</v>
      </c>
      <c r="B391" s="20" t="s">
        <v>61</v>
      </c>
      <c r="C391" s="27" t="s">
        <v>66</v>
      </c>
      <c r="D391" s="125">
        <v>200</v>
      </c>
      <c r="E391" s="125">
        <v>200</v>
      </c>
      <c r="F391" s="125">
        <v>200</v>
      </c>
    </row>
    <row r="392" spans="1:6" ht="24">
      <c r="A392" s="98" t="s">
        <v>536</v>
      </c>
      <c r="B392" s="99"/>
      <c r="C392" s="118" t="s">
        <v>537</v>
      </c>
      <c r="D392" s="137">
        <f>D393</f>
        <v>2016.36</v>
      </c>
      <c r="E392" s="137">
        <f>E393</f>
        <v>2016.36</v>
      </c>
      <c r="F392" s="137">
        <f>F393</f>
        <v>2016.36</v>
      </c>
    </row>
    <row r="393" spans="1:6" ht="24">
      <c r="A393" s="10" t="s">
        <v>508</v>
      </c>
      <c r="B393" s="29"/>
      <c r="C393" s="152" t="s">
        <v>538</v>
      </c>
      <c r="D393" s="125">
        <f t="shared" ref="D393:F394" si="114">D394</f>
        <v>2016.36</v>
      </c>
      <c r="E393" s="125">
        <f t="shared" si="114"/>
        <v>2016.36</v>
      </c>
      <c r="F393" s="125">
        <f t="shared" si="114"/>
        <v>2016.36</v>
      </c>
    </row>
    <row r="394" spans="1:6" ht="24">
      <c r="A394" s="10" t="s">
        <v>508</v>
      </c>
      <c r="B394" s="29" t="s">
        <v>566</v>
      </c>
      <c r="C394" s="152" t="s">
        <v>14</v>
      </c>
      <c r="D394" s="125">
        <f t="shared" si="114"/>
        <v>2016.36</v>
      </c>
      <c r="E394" s="125">
        <f t="shared" si="114"/>
        <v>2016.36</v>
      </c>
      <c r="F394" s="125">
        <f t="shared" si="114"/>
        <v>2016.36</v>
      </c>
    </row>
    <row r="395" spans="1:6" ht="24">
      <c r="A395" s="10" t="s">
        <v>508</v>
      </c>
      <c r="B395" s="20">
        <v>312</v>
      </c>
      <c r="C395" s="27" t="s">
        <v>551</v>
      </c>
      <c r="D395" s="125">
        <v>2016.36</v>
      </c>
      <c r="E395" s="125">
        <v>2016.36</v>
      </c>
      <c r="F395" s="125">
        <v>2016.36</v>
      </c>
    </row>
    <row r="396" spans="1:6" ht="36">
      <c r="A396" s="98" t="s">
        <v>400</v>
      </c>
      <c r="B396" s="99"/>
      <c r="C396" s="118" t="s">
        <v>401</v>
      </c>
      <c r="D396" s="137">
        <f>D397+D407+D410+D416+D419+D422+D431+D436+D439+D428</f>
        <v>65948.01999999999</v>
      </c>
      <c r="E396" s="137">
        <f t="shared" ref="E396:F396" si="115">E397+E407+E410+E416+E419+E422+E431+E436+E439+E428</f>
        <v>59823.121999999996</v>
      </c>
      <c r="F396" s="137">
        <f t="shared" si="115"/>
        <v>60009.421999999999</v>
      </c>
    </row>
    <row r="397" spans="1:6" ht="48">
      <c r="A397" s="10" t="s">
        <v>436</v>
      </c>
      <c r="B397" s="30"/>
      <c r="C397" s="159" t="s">
        <v>389</v>
      </c>
      <c r="D397" s="197">
        <f>D398+D402+D405</f>
        <v>30850.942999999999</v>
      </c>
      <c r="E397" s="197">
        <f>E398+E402+E405</f>
        <v>30331.02</v>
      </c>
      <c r="F397" s="197">
        <f>F398+F402+F405</f>
        <v>30529.235000000001</v>
      </c>
    </row>
    <row r="398" spans="1:6" ht="72">
      <c r="A398" s="10" t="s">
        <v>436</v>
      </c>
      <c r="B398" s="29" t="s">
        <v>558</v>
      </c>
      <c r="C398" s="152" t="s">
        <v>559</v>
      </c>
      <c r="D398" s="197">
        <f>D399+D400+D401</f>
        <v>14699.22</v>
      </c>
      <c r="E398" s="197">
        <f>E399+E400+E401</f>
        <v>14699.22</v>
      </c>
      <c r="F398" s="141">
        <f>F399+F400+F401</f>
        <v>14699.22</v>
      </c>
    </row>
    <row r="399" spans="1:6">
      <c r="A399" s="10" t="s">
        <v>436</v>
      </c>
      <c r="B399" s="30" t="s">
        <v>565</v>
      </c>
      <c r="C399" s="156" t="s">
        <v>664</v>
      </c>
      <c r="D399" s="197">
        <v>11276.82</v>
      </c>
      <c r="E399" s="197">
        <v>11276.82</v>
      </c>
      <c r="F399" s="197">
        <v>11276.82</v>
      </c>
    </row>
    <row r="400" spans="1:6" ht="24">
      <c r="A400" s="10" t="s">
        <v>436</v>
      </c>
      <c r="B400" s="30">
        <v>112</v>
      </c>
      <c r="C400" s="156" t="s">
        <v>562</v>
      </c>
      <c r="D400" s="197">
        <v>16.8</v>
      </c>
      <c r="E400" s="197">
        <v>16.8</v>
      </c>
      <c r="F400" s="197">
        <v>16.8</v>
      </c>
    </row>
    <row r="401" spans="1:6" ht="48">
      <c r="A401" s="10" t="s">
        <v>436</v>
      </c>
      <c r="B401" s="30">
        <v>119</v>
      </c>
      <c r="C401" s="156" t="s">
        <v>678</v>
      </c>
      <c r="D401" s="197">
        <v>3405.6</v>
      </c>
      <c r="E401" s="197">
        <v>3405.6</v>
      </c>
      <c r="F401" s="197">
        <v>3405.6</v>
      </c>
    </row>
    <row r="402" spans="1:6" ht="36">
      <c r="A402" s="10" t="s">
        <v>436</v>
      </c>
      <c r="B402" s="29" t="s">
        <v>256</v>
      </c>
      <c r="C402" s="152" t="s">
        <v>703</v>
      </c>
      <c r="D402" s="197">
        <f>D403+D404</f>
        <v>16129.805999999999</v>
      </c>
      <c r="E402" s="197">
        <f>E403+E404</f>
        <v>15609.883</v>
      </c>
      <c r="F402" s="197">
        <f>F403+F404</f>
        <v>15808.098</v>
      </c>
    </row>
    <row r="403" spans="1:6">
      <c r="A403" s="10" t="s">
        <v>436</v>
      </c>
      <c r="B403" s="20" t="s">
        <v>258</v>
      </c>
      <c r="C403" s="27" t="s">
        <v>658</v>
      </c>
      <c r="D403" s="197">
        <v>13073.451999999999</v>
      </c>
      <c r="E403" s="197">
        <v>12553.529</v>
      </c>
      <c r="F403" s="197">
        <v>12751.744000000001</v>
      </c>
    </row>
    <row r="404" spans="1:6">
      <c r="A404" s="10" t="s">
        <v>436</v>
      </c>
      <c r="B404" s="20">
        <v>247</v>
      </c>
      <c r="C404" s="27" t="s">
        <v>762</v>
      </c>
      <c r="D404" s="197">
        <v>3056.3539999999998</v>
      </c>
      <c r="E404" s="197">
        <v>3056.3539999999998</v>
      </c>
      <c r="F404" s="197">
        <v>3056.3539999999998</v>
      </c>
    </row>
    <row r="405" spans="1:6">
      <c r="A405" s="10" t="s">
        <v>436</v>
      </c>
      <c r="B405" s="29" t="s">
        <v>262</v>
      </c>
      <c r="C405" s="152" t="s">
        <v>263</v>
      </c>
      <c r="D405" s="144">
        <f>D406</f>
        <v>21.917000000000002</v>
      </c>
      <c r="E405" s="144">
        <f>E406</f>
        <v>21.917000000000002</v>
      </c>
      <c r="F405" s="144">
        <f>F406</f>
        <v>21.917000000000002</v>
      </c>
    </row>
    <row r="406" spans="1:6">
      <c r="A406" s="10" t="s">
        <v>436</v>
      </c>
      <c r="B406" s="20" t="s">
        <v>563</v>
      </c>
      <c r="C406" s="156" t="s">
        <v>662</v>
      </c>
      <c r="D406" s="144">
        <v>21.917000000000002</v>
      </c>
      <c r="E406" s="144">
        <v>21.917000000000002</v>
      </c>
      <c r="F406" s="144">
        <v>21.917000000000002</v>
      </c>
    </row>
    <row r="407" spans="1:6" ht="36">
      <c r="A407" s="10" t="s">
        <v>437</v>
      </c>
      <c r="B407" s="20"/>
      <c r="C407" s="27" t="s">
        <v>402</v>
      </c>
      <c r="D407" s="142">
        <f t="shared" ref="D407:F408" si="116">D408</f>
        <v>420</v>
      </c>
      <c r="E407" s="142">
        <f t="shared" si="116"/>
        <v>420</v>
      </c>
      <c r="F407" s="142">
        <f t="shared" si="116"/>
        <v>420</v>
      </c>
    </row>
    <row r="408" spans="1:6" ht="36">
      <c r="A408" s="10" t="s">
        <v>705</v>
      </c>
      <c r="B408" s="29" t="s">
        <v>256</v>
      </c>
      <c r="C408" s="152" t="s">
        <v>703</v>
      </c>
      <c r="D408" s="142">
        <f t="shared" si="116"/>
        <v>420</v>
      </c>
      <c r="E408" s="142">
        <f t="shared" si="116"/>
        <v>420</v>
      </c>
      <c r="F408" s="142">
        <f t="shared" si="116"/>
        <v>420</v>
      </c>
    </row>
    <row r="409" spans="1:6">
      <c r="A409" s="10" t="s">
        <v>437</v>
      </c>
      <c r="B409" s="20" t="s">
        <v>258</v>
      </c>
      <c r="C409" s="27" t="s">
        <v>658</v>
      </c>
      <c r="D409" s="142">
        <v>420</v>
      </c>
      <c r="E409" s="142">
        <v>420</v>
      </c>
      <c r="F409" s="142">
        <v>420</v>
      </c>
    </row>
    <row r="410" spans="1:6" ht="24">
      <c r="A410" s="10" t="s">
        <v>521</v>
      </c>
      <c r="B410" s="20"/>
      <c r="C410" s="27" t="s">
        <v>403</v>
      </c>
      <c r="D410" s="144">
        <f>D411+D413</f>
        <v>320.83</v>
      </c>
      <c r="E410" s="144">
        <f>E411+E413</f>
        <v>305.01499999999999</v>
      </c>
      <c r="F410" s="144">
        <f>F411+F413</f>
        <v>303.10000000000002</v>
      </c>
    </row>
    <row r="411" spans="1:6" ht="36">
      <c r="A411" s="10" t="s">
        <v>521</v>
      </c>
      <c r="B411" s="29" t="s">
        <v>256</v>
      </c>
      <c r="C411" s="152" t="s">
        <v>703</v>
      </c>
      <c r="D411" s="144">
        <f>D412</f>
        <v>248.1</v>
      </c>
      <c r="E411" s="144">
        <f>E412</f>
        <v>248.1</v>
      </c>
      <c r="F411" s="144">
        <f>F412</f>
        <v>248.1</v>
      </c>
    </row>
    <row r="412" spans="1:6">
      <c r="A412" s="10" t="s">
        <v>521</v>
      </c>
      <c r="B412" s="20" t="s">
        <v>258</v>
      </c>
      <c r="C412" s="27" t="s">
        <v>658</v>
      </c>
      <c r="D412" s="144">
        <v>248.1</v>
      </c>
      <c r="E412" s="144">
        <v>248.1</v>
      </c>
      <c r="F412" s="144">
        <v>248.1</v>
      </c>
    </row>
    <row r="413" spans="1:6">
      <c r="A413" s="10" t="s">
        <v>521</v>
      </c>
      <c r="B413" s="29" t="s">
        <v>262</v>
      </c>
      <c r="C413" s="152" t="s">
        <v>263</v>
      </c>
      <c r="D413" s="144">
        <f>D414+D415</f>
        <v>72.73</v>
      </c>
      <c r="E413" s="144">
        <f t="shared" ref="E413:F413" si="117">E414+E415</f>
        <v>56.914999999999999</v>
      </c>
      <c r="F413" s="144">
        <f t="shared" si="117"/>
        <v>55</v>
      </c>
    </row>
    <row r="414" spans="1:6">
      <c r="A414" s="10" t="s">
        <v>521</v>
      </c>
      <c r="B414" s="20" t="s">
        <v>563</v>
      </c>
      <c r="C414" s="156" t="s">
        <v>662</v>
      </c>
      <c r="D414" s="125">
        <v>17.73</v>
      </c>
      <c r="E414" s="125">
        <v>1.915</v>
      </c>
      <c r="F414" s="125">
        <v>0</v>
      </c>
    </row>
    <row r="415" spans="1:6">
      <c r="A415" s="10" t="s">
        <v>521</v>
      </c>
      <c r="B415" s="20">
        <v>853</v>
      </c>
      <c r="C415" s="27" t="s">
        <v>793</v>
      </c>
      <c r="D415" s="125">
        <v>55</v>
      </c>
      <c r="E415" s="125">
        <v>55</v>
      </c>
      <c r="F415" s="125">
        <v>55</v>
      </c>
    </row>
    <row r="416" spans="1:6" ht="24">
      <c r="A416" s="10" t="s">
        <v>462</v>
      </c>
      <c r="B416" s="10"/>
      <c r="C416" s="27" t="s">
        <v>404</v>
      </c>
      <c r="D416" s="125">
        <f t="shared" ref="D416:F417" si="118">D417</f>
        <v>1092.8</v>
      </c>
      <c r="E416" s="125">
        <f t="shared" si="118"/>
        <v>1092.8</v>
      </c>
      <c r="F416" s="125">
        <f t="shared" si="118"/>
        <v>1092.8</v>
      </c>
    </row>
    <row r="417" spans="1:6" ht="36">
      <c r="A417" s="10" t="s">
        <v>462</v>
      </c>
      <c r="B417" s="29" t="s">
        <v>256</v>
      </c>
      <c r="C417" s="152" t="s">
        <v>703</v>
      </c>
      <c r="D417" s="125">
        <f t="shared" si="118"/>
        <v>1092.8</v>
      </c>
      <c r="E417" s="125">
        <f t="shared" si="118"/>
        <v>1092.8</v>
      </c>
      <c r="F417" s="125">
        <f t="shared" si="118"/>
        <v>1092.8</v>
      </c>
    </row>
    <row r="418" spans="1:6">
      <c r="A418" s="10" t="s">
        <v>462</v>
      </c>
      <c r="B418" s="20" t="s">
        <v>258</v>
      </c>
      <c r="C418" s="27" t="s">
        <v>658</v>
      </c>
      <c r="D418" s="125">
        <v>1092.8</v>
      </c>
      <c r="E418" s="125">
        <v>1092.8</v>
      </c>
      <c r="F418" s="125">
        <v>1092.8</v>
      </c>
    </row>
    <row r="419" spans="1:6" ht="36">
      <c r="A419" s="10" t="s">
        <v>2</v>
      </c>
      <c r="B419" s="20"/>
      <c r="C419" s="27" t="s">
        <v>291</v>
      </c>
      <c r="D419" s="142">
        <f t="shared" ref="D419:F420" si="119">D420</f>
        <v>73.599999999999994</v>
      </c>
      <c r="E419" s="142">
        <f t="shared" si="119"/>
        <v>73.599999999999994</v>
      </c>
      <c r="F419" s="142">
        <f t="shared" si="119"/>
        <v>73.599999999999994</v>
      </c>
    </row>
    <row r="420" spans="1:6" ht="36">
      <c r="A420" s="10" t="s">
        <v>2</v>
      </c>
      <c r="B420" s="29" t="s">
        <v>256</v>
      </c>
      <c r="C420" s="152" t="s">
        <v>703</v>
      </c>
      <c r="D420" s="142">
        <f t="shared" si="119"/>
        <v>73.599999999999994</v>
      </c>
      <c r="E420" s="142">
        <f t="shared" si="119"/>
        <v>73.599999999999994</v>
      </c>
      <c r="F420" s="142">
        <f t="shared" si="119"/>
        <v>73.599999999999994</v>
      </c>
    </row>
    <row r="421" spans="1:6">
      <c r="A421" s="10" t="s">
        <v>2</v>
      </c>
      <c r="B421" s="20" t="s">
        <v>258</v>
      </c>
      <c r="C421" s="27" t="s">
        <v>658</v>
      </c>
      <c r="D421" s="142">
        <v>73.599999999999994</v>
      </c>
      <c r="E421" s="142">
        <v>73.599999999999994</v>
      </c>
      <c r="F421" s="142">
        <v>73.599999999999994</v>
      </c>
    </row>
    <row r="422" spans="1:6" ht="24">
      <c r="A422" s="10" t="s">
        <v>438</v>
      </c>
      <c r="B422" s="30"/>
      <c r="C422" s="159" t="s">
        <v>387</v>
      </c>
      <c r="D422" s="144">
        <f>D423+D426</f>
        <v>27003.722999999998</v>
      </c>
      <c r="E422" s="144">
        <f>E423+E426</f>
        <v>27003.722999999998</v>
      </c>
      <c r="F422" s="125">
        <f>F423+F426</f>
        <v>27003.722999999998</v>
      </c>
    </row>
    <row r="423" spans="1:6" ht="72">
      <c r="A423" s="10" t="s">
        <v>438</v>
      </c>
      <c r="B423" s="29" t="s">
        <v>558</v>
      </c>
      <c r="C423" s="152" t="s">
        <v>559</v>
      </c>
      <c r="D423" s="144">
        <f>D424+D425</f>
        <v>26198.870999999999</v>
      </c>
      <c r="E423" s="144">
        <f t="shared" ref="E423:F423" si="120">E424+E425</f>
        <v>26198.870999999999</v>
      </c>
      <c r="F423" s="144">
        <f t="shared" si="120"/>
        <v>26198.870999999999</v>
      </c>
    </row>
    <row r="424" spans="1:6">
      <c r="A424" s="10" t="s">
        <v>438</v>
      </c>
      <c r="B424" s="30" t="s">
        <v>565</v>
      </c>
      <c r="C424" s="156" t="s">
        <v>664</v>
      </c>
      <c r="D424" s="144">
        <v>20122.02</v>
      </c>
      <c r="E424" s="144">
        <v>20122.02</v>
      </c>
      <c r="F424" s="144">
        <v>20122.02</v>
      </c>
    </row>
    <row r="425" spans="1:6" ht="48">
      <c r="A425" s="10" t="s">
        <v>438</v>
      </c>
      <c r="B425" s="30">
        <v>119</v>
      </c>
      <c r="C425" s="156" t="s">
        <v>678</v>
      </c>
      <c r="D425" s="144">
        <v>6076.8509999999997</v>
      </c>
      <c r="E425" s="144">
        <v>6076.8509999999997</v>
      </c>
      <c r="F425" s="144">
        <v>6076.8509999999997</v>
      </c>
    </row>
    <row r="426" spans="1:6" ht="36">
      <c r="A426" s="10" t="s">
        <v>438</v>
      </c>
      <c r="B426" s="29" t="s">
        <v>256</v>
      </c>
      <c r="C426" s="152" t="s">
        <v>703</v>
      </c>
      <c r="D426" s="144">
        <f>D427</f>
        <v>804.85199999999998</v>
      </c>
      <c r="E426" s="144">
        <f t="shared" ref="E426:F426" si="121">E427</f>
        <v>804.85199999999998</v>
      </c>
      <c r="F426" s="144">
        <f t="shared" si="121"/>
        <v>804.85199999999998</v>
      </c>
    </row>
    <row r="427" spans="1:6">
      <c r="A427" s="10" t="s">
        <v>438</v>
      </c>
      <c r="B427" s="20" t="s">
        <v>258</v>
      </c>
      <c r="C427" s="27" t="s">
        <v>658</v>
      </c>
      <c r="D427" s="144">
        <v>804.85199999999998</v>
      </c>
      <c r="E427" s="144">
        <v>804.85199999999998</v>
      </c>
      <c r="F427" s="144">
        <v>804.85199999999998</v>
      </c>
    </row>
    <row r="428" spans="1:6" s="221" customFormat="1" ht="24">
      <c r="A428" s="87">
        <v>9940020170</v>
      </c>
      <c r="B428" s="87"/>
      <c r="C428" s="34" t="s">
        <v>351</v>
      </c>
      <c r="D428" s="196">
        <f>D429</f>
        <v>5577.86</v>
      </c>
      <c r="E428" s="196">
        <f t="shared" ref="E428:F429" si="122">E429</f>
        <v>0</v>
      </c>
      <c r="F428" s="196">
        <f t="shared" si="122"/>
        <v>0</v>
      </c>
    </row>
    <row r="429" spans="1:6" s="221" customFormat="1" ht="24">
      <c r="A429" s="87">
        <v>9940020170</v>
      </c>
      <c r="B429" s="29" t="s">
        <v>256</v>
      </c>
      <c r="C429" s="49" t="s">
        <v>257</v>
      </c>
      <c r="D429" s="196">
        <f>D430</f>
        <v>5577.86</v>
      </c>
      <c r="E429" s="196">
        <f t="shared" si="122"/>
        <v>0</v>
      </c>
      <c r="F429" s="196">
        <f t="shared" si="122"/>
        <v>0</v>
      </c>
    </row>
    <row r="430" spans="1:6" s="221" customFormat="1">
      <c r="A430" s="87">
        <v>9940020170</v>
      </c>
      <c r="B430" s="20" t="s">
        <v>258</v>
      </c>
      <c r="C430" s="48" t="s">
        <v>674</v>
      </c>
      <c r="D430" s="196">
        <v>5577.86</v>
      </c>
      <c r="E430" s="144">
        <v>0</v>
      </c>
      <c r="F430" s="125">
        <v>0</v>
      </c>
    </row>
    <row r="431" spans="1:6" ht="24">
      <c r="A431" s="126" t="s">
        <v>820</v>
      </c>
      <c r="B431" s="112"/>
      <c r="C431" s="27" t="s">
        <v>358</v>
      </c>
      <c r="D431" s="125">
        <f>D432+D434</f>
        <v>231.75200000000001</v>
      </c>
      <c r="E431" s="125">
        <f>E432+E434</f>
        <v>231.75200000000001</v>
      </c>
      <c r="F431" s="125">
        <f>F432+F434</f>
        <v>231.75200000000001</v>
      </c>
    </row>
    <row r="432" spans="1:6" ht="72">
      <c r="A432" s="126" t="s">
        <v>820</v>
      </c>
      <c r="B432" s="29" t="s">
        <v>558</v>
      </c>
      <c r="C432" s="152" t="s">
        <v>559</v>
      </c>
      <c r="D432" s="125">
        <f>D433</f>
        <v>83.632000000000005</v>
      </c>
      <c r="E432" s="125">
        <f>E433</f>
        <v>83.632000000000005</v>
      </c>
      <c r="F432" s="125">
        <f>F433</f>
        <v>83.632000000000005</v>
      </c>
    </row>
    <row r="433" spans="1:8" ht="24">
      <c r="A433" s="126" t="s">
        <v>820</v>
      </c>
      <c r="B433" s="30">
        <v>112</v>
      </c>
      <c r="C433" s="156" t="s">
        <v>562</v>
      </c>
      <c r="D433" s="125">
        <v>83.632000000000005</v>
      </c>
      <c r="E433" s="125">
        <v>83.632000000000005</v>
      </c>
      <c r="F433" s="125">
        <v>83.632000000000005</v>
      </c>
    </row>
    <row r="434" spans="1:8" ht="36">
      <c r="A434" s="126" t="s">
        <v>820</v>
      </c>
      <c r="B434" s="29" t="s">
        <v>256</v>
      </c>
      <c r="C434" s="152" t="s">
        <v>703</v>
      </c>
      <c r="D434" s="125">
        <f t="shared" ref="D434:F434" si="123">D435</f>
        <v>148.12</v>
      </c>
      <c r="E434" s="125">
        <f t="shared" si="123"/>
        <v>148.12</v>
      </c>
      <c r="F434" s="125">
        <f t="shared" si="123"/>
        <v>148.12</v>
      </c>
    </row>
    <row r="435" spans="1:8">
      <c r="A435" s="126" t="s">
        <v>820</v>
      </c>
      <c r="B435" s="20" t="s">
        <v>258</v>
      </c>
      <c r="C435" s="27" t="s">
        <v>658</v>
      </c>
      <c r="D435" s="125">
        <v>148.12</v>
      </c>
      <c r="E435" s="125">
        <v>148.12</v>
      </c>
      <c r="F435" s="125">
        <v>148.12</v>
      </c>
    </row>
    <row r="436" spans="1:8" ht="48">
      <c r="A436" s="10" t="s">
        <v>670</v>
      </c>
      <c r="B436" s="20"/>
      <c r="C436" s="27" t="s">
        <v>671</v>
      </c>
      <c r="D436" s="125">
        <f t="shared" ref="D436:F437" si="124">D437</f>
        <v>20</v>
      </c>
      <c r="E436" s="125">
        <f t="shared" si="124"/>
        <v>10</v>
      </c>
      <c r="F436" s="125">
        <f t="shared" si="124"/>
        <v>0</v>
      </c>
    </row>
    <row r="437" spans="1:8">
      <c r="A437" s="10" t="s">
        <v>670</v>
      </c>
      <c r="B437" s="20">
        <v>500</v>
      </c>
      <c r="C437" s="27" t="s">
        <v>305</v>
      </c>
      <c r="D437" s="125">
        <f t="shared" si="124"/>
        <v>20</v>
      </c>
      <c r="E437" s="125">
        <f t="shared" si="124"/>
        <v>10</v>
      </c>
      <c r="F437" s="125">
        <f t="shared" si="124"/>
        <v>0</v>
      </c>
    </row>
    <row r="438" spans="1:8">
      <c r="A438" s="10" t="s">
        <v>670</v>
      </c>
      <c r="B438" s="20" t="s">
        <v>306</v>
      </c>
      <c r="C438" s="27" t="s">
        <v>307</v>
      </c>
      <c r="D438" s="125">
        <v>20</v>
      </c>
      <c r="E438" s="125">
        <v>10</v>
      </c>
      <c r="F438" s="125">
        <v>0</v>
      </c>
    </row>
    <row r="439" spans="1:8" s="201" customFormat="1" ht="36">
      <c r="A439" s="31" t="s">
        <v>655</v>
      </c>
      <c r="B439" s="10"/>
      <c r="C439" s="27" t="s">
        <v>656</v>
      </c>
      <c r="D439" s="142">
        <f>D440</f>
        <v>356.512</v>
      </c>
      <c r="E439" s="142">
        <f>E440</f>
        <v>355.21199999999999</v>
      </c>
      <c r="F439" s="142">
        <f>F440</f>
        <v>355.21199999999999</v>
      </c>
    </row>
    <row r="440" spans="1:8" s="201" customFormat="1" ht="36">
      <c r="A440" s="31" t="s">
        <v>655</v>
      </c>
      <c r="B440" s="29" t="s">
        <v>256</v>
      </c>
      <c r="C440" s="152" t="s">
        <v>703</v>
      </c>
      <c r="D440" s="142">
        <f>D441+D442</f>
        <v>356.512</v>
      </c>
      <c r="E440" s="142">
        <f>E441+E442</f>
        <v>355.21199999999999</v>
      </c>
      <c r="F440" s="142">
        <f>F441+F442</f>
        <v>355.21199999999999</v>
      </c>
    </row>
    <row r="441" spans="1:8" s="201" customFormat="1" ht="24">
      <c r="A441" s="31" t="s">
        <v>655</v>
      </c>
      <c r="B441" s="20" t="s">
        <v>258</v>
      </c>
      <c r="C441" s="27" t="s">
        <v>658</v>
      </c>
      <c r="D441" s="142">
        <v>201.06299999999999</v>
      </c>
      <c r="E441" s="142">
        <v>201.06299999999999</v>
      </c>
      <c r="F441" s="142">
        <v>201.06299999999999</v>
      </c>
    </row>
    <row r="442" spans="1:8" s="201" customFormat="1" ht="24">
      <c r="A442" s="31" t="s">
        <v>655</v>
      </c>
      <c r="B442" s="20">
        <v>247</v>
      </c>
      <c r="C442" s="27" t="s">
        <v>762</v>
      </c>
      <c r="D442" s="142">
        <v>155.44900000000001</v>
      </c>
      <c r="E442" s="142">
        <v>154.149</v>
      </c>
      <c r="F442" s="142">
        <v>154.149</v>
      </c>
    </row>
    <row r="443" spans="1:8" s="201" customFormat="1" ht="36">
      <c r="A443" s="113" t="s">
        <v>424</v>
      </c>
      <c r="B443" s="98"/>
      <c r="C443" s="118" t="s">
        <v>68</v>
      </c>
      <c r="D443" s="137">
        <f>D444+D451+D457+D460+D463+D466+D472+D478+D481</f>
        <v>19095.370000000003</v>
      </c>
      <c r="E443" s="137">
        <f>E444+E451+E457+E460+E463+E466+E472+E478+E481</f>
        <v>23219.74</v>
      </c>
      <c r="F443" s="137">
        <f>F444+F451+F457+F460+F463+F466+F472+F478+F481</f>
        <v>278.02000000000004</v>
      </c>
      <c r="G443" s="170"/>
      <c r="H443" s="170"/>
    </row>
    <row r="444" spans="1:8" s="201" customFormat="1" ht="60">
      <c r="A444" s="31" t="s">
        <v>501</v>
      </c>
      <c r="B444" s="157"/>
      <c r="C444" s="158" t="s">
        <v>181</v>
      </c>
      <c r="D444" s="125">
        <f>D445+D449</f>
        <v>709</v>
      </c>
      <c r="E444" s="125">
        <f>E445+E449</f>
        <v>716</v>
      </c>
      <c r="F444" s="125">
        <f>F445+F449</f>
        <v>0</v>
      </c>
    </row>
    <row r="445" spans="1:8" s="201" customFormat="1" ht="72">
      <c r="A445" s="31" t="s">
        <v>501</v>
      </c>
      <c r="B445" s="29" t="s">
        <v>558</v>
      </c>
      <c r="C445" s="152" t="s">
        <v>559</v>
      </c>
      <c r="D445" s="125">
        <f>D446+D447+D448</f>
        <v>706.5</v>
      </c>
      <c r="E445" s="125">
        <f>E446+E447+E448</f>
        <v>706.5</v>
      </c>
      <c r="F445" s="125">
        <f>F446+F447+F448</f>
        <v>0</v>
      </c>
    </row>
    <row r="446" spans="1:8" s="201" customFormat="1" ht="24">
      <c r="A446" s="31" t="s">
        <v>501</v>
      </c>
      <c r="B446" s="30" t="s">
        <v>560</v>
      </c>
      <c r="C446" s="156" t="s">
        <v>176</v>
      </c>
      <c r="D446" s="125">
        <v>411</v>
      </c>
      <c r="E446" s="125">
        <v>411</v>
      </c>
      <c r="F446" s="125">
        <v>0</v>
      </c>
    </row>
    <row r="447" spans="1:8" s="201" customFormat="1" ht="36">
      <c r="A447" s="31" t="s">
        <v>501</v>
      </c>
      <c r="B447" s="30" t="s">
        <v>561</v>
      </c>
      <c r="C447" s="156" t="s">
        <v>177</v>
      </c>
      <c r="D447" s="125">
        <v>137.80000000000001</v>
      </c>
      <c r="E447" s="125">
        <v>137.80000000000001</v>
      </c>
      <c r="F447" s="125">
        <v>0</v>
      </c>
    </row>
    <row r="448" spans="1:8" s="201" customFormat="1" ht="48">
      <c r="A448" s="31" t="s">
        <v>501</v>
      </c>
      <c r="B448" s="30">
        <v>129</v>
      </c>
      <c r="C448" s="156" t="s">
        <v>178</v>
      </c>
      <c r="D448" s="125">
        <v>157.69999999999999</v>
      </c>
      <c r="E448" s="125">
        <v>157.69999999999999</v>
      </c>
      <c r="F448" s="125">
        <v>0</v>
      </c>
    </row>
    <row r="449" spans="1:7" s="201" customFormat="1" ht="36">
      <c r="A449" s="31" t="s">
        <v>501</v>
      </c>
      <c r="B449" s="29" t="s">
        <v>256</v>
      </c>
      <c r="C449" s="152" t="s">
        <v>703</v>
      </c>
      <c r="D449" s="125">
        <f>D450</f>
        <v>2.5</v>
      </c>
      <c r="E449" s="125">
        <f>E450</f>
        <v>9.5</v>
      </c>
      <c r="F449" s="125">
        <f>F450</f>
        <v>0</v>
      </c>
    </row>
    <row r="450" spans="1:7" s="201" customFormat="1" ht="24">
      <c r="A450" s="31" t="s">
        <v>501</v>
      </c>
      <c r="B450" s="20" t="s">
        <v>258</v>
      </c>
      <c r="C450" s="27" t="s">
        <v>658</v>
      </c>
      <c r="D450" s="125">
        <v>2.5</v>
      </c>
      <c r="E450" s="125">
        <v>9.5</v>
      </c>
      <c r="F450" s="125">
        <v>0</v>
      </c>
    </row>
    <row r="451" spans="1:7" s="201" customFormat="1" ht="84">
      <c r="A451" s="31" t="s">
        <v>440</v>
      </c>
      <c r="B451" s="157"/>
      <c r="C451" s="158" t="s">
        <v>221</v>
      </c>
      <c r="D451" s="144">
        <f>D455+D452</f>
        <v>292</v>
      </c>
      <c r="E451" s="125">
        <f>E455+E452</f>
        <v>294.7</v>
      </c>
      <c r="F451" s="125">
        <f>F455+F452</f>
        <v>0</v>
      </c>
    </row>
    <row r="452" spans="1:7" s="201" customFormat="1" ht="72">
      <c r="A452" s="31" t="s">
        <v>440</v>
      </c>
      <c r="B452" s="29" t="s">
        <v>558</v>
      </c>
      <c r="C452" s="152" t="s">
        <v>559</v>
      </c>
      <c r="D452" s="144">
        <f>D453+D454</f>
        <v>229</v>
      </c>
      <c r="E452" s="125">
        <f>E453+E454</f>
        <v>229</v>
      </c>
      <c r="F452" s="125">
        <f>F453+F454</f>
        <v>0</v>
      </c>
    </row>
    <row r="453" spans="1:7" s="201" customFormat="1" ht="24">
      <c r="A453" s="31" t="s">
        <v>440</v>
      </c>
      <c r="B453" s="30" t="s">
        <v>560</v>
      </c>
      <c r="C453" s="156" t="s">
        <v>176</v>
      </c>
      <c r="D453" s="144">
        <v>172</v>
      </c>
      <c r="E453" s="125">
        <v>172</v>
      </c>
      <c r="F453" s="125">
        <v>0</v>
      </c>
    </row>
    <row r="454" spans="1:7" s="201" customFormat="1" ht="48">
      <c r="A454" s="31" t="s">
        <v>440</v>
      </c>
      <c r="B454" s="30">
        <v>129</v>
      </c>
      <c r="C454" s="156" t="s">
        <v>178</v>
      </c>
      <c r="D454" s="144">
        <v>57</v>
      </c>
      <c r="E454" s="125">
        <v>57</v>
      </c>
      <c r="F454" s="125">
        <v>0</v>
      </c>
    </row>
    <row r="455" spans="1:7" s="201" customFormat="1" ht="36">
      <c r="A455" s="31" t="s">
        <v>440</v>
      </c>
      <c r="B455" s="29" t="s">
        <v>256</v>
      </c>
      <c r="C455" s="152" t="s">
        <v>703</v>
      </c>
      <c r="D455" s="144">
        <f>D456</f>
        <v>63</v>
      </c>
      <c r="E455" s="125">
        <f>E456</f>
        <v>65.7</v>
      </c>
      <c r="F455" s="125">
        <f>F456</f>
        <v>0</v>
      </c>
    </row>
    <row r="456" spans="1:7" s="201" customFormat="1" ht="24">
      <c r="A456" s="31" t="s">
        <v>440</v>
      </c>
      <c r="B456" s="20" t="s">
        <v>258</v>
      </c>
      <c r="C456" s="27" t="s">
        <v>658</v>
      </c>
      <c r="D456" s="144">
        <v>63</v>
      </c>
      <c r="E456" s="125">
        <v>65.7</v>
      </c>
      <c r="F456" s="125"/>
    </row>
    <row r="457" spans="1:7" s="201" customFormat="1" ht="84">
      <c r="A457" s="10" t="s">
        <v>511</v>
      </c>
      <c r="B457" s="20"/>
      <c r="C457" s="27" t="s">
        <v>128</v>
      </c>
      <c r="D457" s="125">
        <f t="shared" ref="D457:F458" si="125">D458</f>
        <v>10008</v>
      </c>
      <c r="E457" s="125">
        <f t="shared" si="125"/>
        <v>10008</v>
      </c>
      <c r="F457" s="125">
        <f t="shared" si="125"/>
        <v>0</v>
      </c>
    </row>
    <row r="458" spans="1:7" s="201" customFormat="1" ht="24">
      <c r="A458" s="10" t="s">
        <v>511</v>
      </c>
      <c r="B458" s="29" t="s">
        <v>566</v>
      </c>
      <c r="C458" s="152" t="s">
        <v>14</v>
      </c>
      <c r="D458" s="125">
        <f t="shared" si="125"/>
        <v>10008</v>
      </c>
      <c r="E458" s="125">
        <f t="shared" si="125"/>
        <v>10008</v>
      </c>
      <c r="F458" s="125">
        <f t="shared" si="125"/>
        <v>0</v>
      </c>
    </row>
    <row r="459" spans="1:7" s="201" customFormat="1" ht="36">
      <c r="A459" s="10" t="s">
        <v>511</v>
      </c>
      <c r="B459" s="20">
        <v>313</v>
      </c>
      <c r="C459" s="27" t="s">
        <v>63</v>
      </c>
      <c r="D459" s="125">
        <v>10008</v>
      </c>
      <c r="E459" s="125">
        <v>10008</v>
      </c>
      <c r="F459" s="144">
        <v>0</v>
      </c>
      <c r="G459" s="171"/>
    </row>
    <row r="460" spans="1:7" s="201" customFormat="1" ht="60">
      <c r="A460" s="31" t="s">
        <v>513</v>
      </c>
      <c r="B460" s="157"/>
      <c r="C460" s="159" t="s">
        <v>591</v>
      </c>
      <c r="D460" s="125">
        <f t="shared" ref="D460:F461" si="126">D461</f>
        <v>2266.5</v>
      </c>
      <c r="E460" s="125">
        <f t="shared" si="126"/>
        <v>3399.7</v>
      </c>
      <c r="F460" s="125">
        <f t="shared" si="126"/>
        <v>0</v>
      </c>
      <c r="G460" s="171"/>
    </row>
    <row r="461" spans="1:7" s="201" customFormat="1" ht="36">
      <c r="A461" s="31" t="s">
        <v>513</v>
      </c>
      <c r="B461" s="29">
        <v>400</v>
      </c>
      <c r="C461" s="152" t="s">
        <v>203</v>
      </c>
      <c r="D461" s="125">
        <f t="shared" si="126"/>
        <v>2266.5</v>
      </c>
      <c r="E461" s="125">
        <f t="shared" si="126"/>
        <v>3399.7</v>
      </c>
      <c r="F461" s="125">
        <f t="shared" si="126"/>
        <v>0</v>
      </c>
      <c r="G461" s="171"/>
    </row>
    <row r="462" spans="1:7" s="201" customFormat="1" ht="48">
      <c r="A462" s="31" t="s">
        <v>513</v>
      </c>
      <c r="B462" s="20">
        <v>412</v>
      </c>
      <c r="C462" s="27" t="s">
        <v>188</v>
      </c>
      <c r="D462" s="125">
        <v>2266.5</v>
      </c>
      <c r="E462" s="125">
        <v>3399.7</v>
      </c>
      <c r="F462" s="144">
        <v>0</v>
      </c>
      <c r="G462" s="171"/>
    </row>
    <row r="463" spans="1:7" s="201" customFormat="1" ht="84">
      <c r="A463" s="31" t="s">
        <v>78</v>
      </c>
      <c r="B463" s="157"/>
      <c r="C463" s="159" t="s">
        <v>79</v>
      </c>
      <c r="D463" s="125">
        <f t="shared" ref="D463:F464" si="127">D464</f>
        <v>2266.5</v>
      </c>
      <c r="E463" s="125">
        <f t="shared" si="127"/>
        <v>5666.1</v>
      </c>
      <c r="F463" s="125">
        <f t="shared" si="127"/>
        <v>0</v>
      </c>
      <c r="G463" s="171"/>
    </row>
    <row r="464" spans="1:7" s="201" customFormat="1" ht="36">
      <c r="A464" s="31" t="s">
        <v>78</v>
      </c>
      <c r="B464" s="29">
        <v>400</v>
      </c>
      <c r="C464" s="152" t="s">
        <v>203</v>
      </c>
      <c r="D464" s="125">
        <f t="shared" si="127"/>
        <v>2266.5</v>
      </c>
      <c r="E464" s="125">
        <f t="shared" si="127"/>
        <v>5666.1</v>
      </c>
      <c r="F464" s="125">
        <f t="shared" si="127"/>
        <v>0</v>
      </c>
      <c r="G464" s="171"/>
    </row>
    <row r="465" spans="1:7" s="201" customFormat="1" ht="48">
      <c r="A465" s="31" t="s">
        <v>78</v>
      </c>
      <c r="B465" s="20">
        <v>412</v>
      </c>
      <c r="C465" s="27" t="s">
        <v>188</v>
      </c>
      <c r="D465" s="125">
        <v>2266.5</v>
      </c>
      <c r="E465" s="141">
        <v>5666.1</v>
      </c>
      <c r="F465" s="197">
        <v>0</v>
      </c>
      <c r="G465" s="171"/>
    </row>
    <row r="466" spans="1:7" s="201" customFormat="1" ht="48">
      <c r="A466" s="20">
        <v>9950040680</v>
      </c>
      <c r="B466" s="20"/>
      <c r="C466" s="167" t="s">
        <v>349</v>
      </c>
      <c r="D466" s="144">
        <f>D467+D470</f>
        <v>695.05</v>
      </c>
      <c r="E466" s="144">
        <f>E467+E470</f>
        <v>556.04000000000008</v>
      </c>
      <c r="F466" s="144">
        <f>F467+F470</f>
        <v>278.02000000000004</v>
      </c>
      <c r="G466" s="171"/>
    </row>
    <row r="467" spans="1:7" s="201" customFormat="1" ht="72">
      <c r="A467" s="20">
        <v>9950040680</v>
      </c>
      <c r="B467" s="29" t="s">
        <v>558</v>
      </c>
      <c r="C467" s="152" t="s">
        <v>559</v>
      </c>
      <c r="D467" s="144">
        <f>D468+D469</f>
        <v>683.55</v>
      </c>
      <c r="E467" s="144">
        <f>E468+E469</f>
        <v>546.84</v>
      </c>
      <c r="F467" s="144">
        <f>F468+F469</f>
        <v>273.42</v>
      </c>
      <c r="G467" s="171"/>
    </row>
    <row r="468" spans="1:7" s="201" customFormat="1" ht="24">
      <c r="A468" s="20">
        <v>9950040680</v>
      </c>
      <c r="B468" s="30" t="s">
        <v>560</v>
      </c>
      <c r="C468" s="156" t="s">
        <v>176</v>
      </c>
      <c r="D468" s="144">
        <v>525</v>
      </c>
      <c r="E468" s="125">
        <v>420</v>
      </c>
      <c r="F468" s="125">
        <v>210</v>
      </c>
      <c r="G468" s="171"/>
    </row>
    <row r="469" spans="1:7" s="201" customFormat="1" ht="48">
      <c r="A469" s="20">
        <v>9950040680</v>
      </c>
      <c r="B469" s="30">
        <v>129</v>
      </c>
      <c r="C469" s="156" t="s">
        <v>846</v>
      </c>
      <c r="D469" s="144">
        <v>158.55000000000001</v>
      </c>
      <c r="E469" s="125">
        <v>126.84</v>
      </c>
      <c r="F469" s="125">
        <v>63.42</v>
      </c>
      <c r="G469" s="171"/>
    </row>
    <row r="470" spans="1:7" s="201" customFormat="1" ht="36">
      <c r="A470" s="20">
        <v>9950040680</v>
      </c>
      <c r="B470" s="29" t="s">
        <v>256</v>
      </c>
      <c r="C470" s="152" t="s">
        <v>660</v>
      </c>
      <c r="D470" s="144">
        <f>D471</f>
        <v>11.5</v>
      </c>
      <c r="E470" s="125">
        <f>E471</f>
        <v>9.1999999999999993</v>
      </c>
      <c r="F470" s="125">
        <f>F471</f>
        <v>4.5999999999999996</v>
      </c>
      <c r="G470" s="171"/>
    </row>
    <row r="471" spans="1:7" s="201" customFormat="1">
      <c r="A471" s="20">
        <v>9950040680</v>
      </c>
      <c r="B471" s="20" t="s">
        <v>258</v>
      </c>
      <c r="C471" s="27" t="s">
        <v>658</v>
      </c>
      <c r="D471" s="144">
        <v>11.5</v>
      </c>
      <c r="E471" s="125">
        <v>9.1999999999999993</v>
      </c>
      <c r="F471" s="125">
        <v>4.5999999999999996</v>
      </c>
      <c r="G471" s="171"/>
    </row>
    <row r="472" spans="1:7" s="201" customFormat="1" ht="36">
      <c r="A472" s="107" t="s">
        <v>855</v>
      </c>
      <c r="B472" s="20"/>
      <c r="C472" s="163" t="s">
        <v>854</v>
      </c>
      <c r="D472" s="144">
        <f>D473+D476</f>
        <v>278.02000000000004</v>
      </c>
      <c r="E472" s="144">
        <f>E473+E476</f>
        <v>0</v>
      </c>
      <c r="F472" s="125">
        <f>F473+F476</f>
        <v>0</v>
      </c>
      <c r="G472" s="171"/>
    </row>
    <row r="473" spans="1:7" s="201" customFormat="1" ht="72">
      <c r="A473" s="107" t="s">
        <v>855</v>
      </c>
      <c r="B473" s="29" t="s">
        <v>558</v>
      </c>
      <c r="C473" s="152" t="s">
        <v>559</v>
      </c>
      <c r="D473" s="144">
        <f>D474+D475</f>
        <v>273.42</v>
      </c>
      <c r="E473" s="144">
        <f>E474+E475</f>
        <v>0</v>
      </c>
      <c r="F473" s="144">
        <f>F474+F475</f>
        <v>0</v>
      </c>
      <c r="G473" s="171"/>
    </row>
    <row r="474" spans="1:7" s="201" customFormat="1" ht="24">
      <c r="A474" s="107" t="s">
        <v>855</v>
      </c>
      <c r="B474" s="30" t="s">
        <v>560</v>
      </c>
      <c r="C474" s="156" t="s">
        <v>176</v>
      </c>
      <c r="D474" s="144">
        <v>210</v>
      </c>
      <c r="E474" s="125">
        <v>0</v>
      </c>
      <c r="F474" s="125">
        <v>0</v>
      </c>
      <c r="G474" s="171"/>
    </row>
    <row r="475" spans="1:7" s="201" customFormat="1" ht="48">
      <c r="A475" s="107" t="s">
        <v>855</v>
      </c>
      <c r="B475" s="30">
        <v>129</v>
      </c>
      <c r="C475" s="156" t="s">
        <v>846</v>
      </c>
      <c r="D475" s="144">
        <v>63.42</v>
      </c>
      <c r="E475" s="125">
        <v>0</v>
      </c>
      <c r="F475" s="125">
        <v>0</v>
      </c>
      <c r="G475" s="171"/>
    </row>
    <row r="476" spans="1:7" s="201" customFormat="1" ht="36">
      <c r="A476" s="107" t="s">
        <v>855</v>
      </c>
      <c r="B476" s="29" t="s">
        <v>256</v>
      </c>
      <c r="C476" s="152" t="s">
        <v>660</v>
      </c>
      <c r="D476" s="144">
        <f>D477</f>
        <v>4.5999999999999996</v>
      </c>
      <c r="E476" s="144">
        <f>E477</f>
        <v>0</v>
      </c>
      <c r="F476" s="125">
        <f>F477</f>
        <v>0</v>
      </c>
      <c r="G476" s="171"/>
    </row>
    <row r="477" spans="1:7" s="201" customFormat="1" ht="24">
      <c r="A477" s="107" t="s">
        <v>855</v>
      </c>
      <c r="B477" s="20" t="s">
        <v>258</v>
      </c>
      <c r="C477" s="27" t="s">
        <v>658</v>
      </c>
      <c r="D477" s="144">
        <v>4.5999999999999996</v>
      </c>
      <c r="E477" s="144">
        <v>0</v>
      </c>
      <c r="F477" s="125">
        <v>0</v>
      </c>
      <c r="G477" s="171"/>
    </row>
    <row r="478" spans="1:7" ht="48">
      <c r="A478" s="87">
        <v>9950051200</v>
      </c>
      <c r="B478" s="30"/>
      <c r="C478" s="159" t="s">
        <v>365</v>
      </c>
      <c r="D478" s="196">
        <f t="shared" ref="D478:F479" si="128">D479</f>
        <v>9.9</v>
      </c>
      <c r="E478" s="138">
        <f t="shared" si="128"/>
        <v>8.8000000000000007</v>
      </c>
      <c r="F478" s="138">
        <f t="shared" si="128"/>
        <v>0</v>
      </c>
    </row>
    <row r="479" spans="1:7" ht="36">
      <c r="A479" s="87">
        <v>9950051200</v>
      </c>
      <c r="B479" s="29" t="s">
        <v>256</v>
      </c>
      <c r="C479" s="152" t="s">
        <v>703</v>
      </c>
      <c r="D479" s="196">
        <f t="shared" si="128"/>
        <v>9.9</v>
      </c>
      <c r="E479" s="138">
        <f t="shared" si="128"/>
        <v>8.8000000000000007</v>
      </c>
      <c r="F479" s="138">
        <f>F480</f>
        <v>0</v>
      </c>
    </row>
    <row r="480" spans="1:7">
      <c r="A480" s="87">
        <v>9950051200</v>
      </c>
      <c r="B480" s="20" t="s">
        <v>258</v>
      </c>
      <c r="C480" s="27" t="s">
        <v>658</v>
      </c>
      <c r="D480" s="144">
        <v>9.9</v>
      </c>
      <c r="E480" s="125">
        <v>8.8000000000000007</v>
      </c>
      <c r="F480" s="125">
        <v>0</v>
      </c>
    </row>
    <row r="481" spans="1:6" ht="48">
      <c r="A481" s="10" t="s">
        <v>679</v>
      </c>
      <c r="B481" s="10"/>
      <c r="C481" s="159" t="s">
        <v>335</v>
      </c>
      <c r="D481" s="144">
        <f>D482+D485</f>
        <v>2570.4</v>
      </c>
      <c r="E481" s="125">
        <f>E482+E485</f>
        <v>2570.4</v>
      </c>
      <c r="F481" s="125">
        <f>F482+F485</f>
        <v>0</v>
      </c>
    </row>
    <row r="482" spans="1:6" ht="72">
      <c r="A482" s="10" t="s">
        <v>679</v>
      </c>
      <c r="B482" s="29" t="s">
        <v>558</v>
      </c>
      <c r="C482" s="152" t="s">
        <v>559</v>
      </c>
      <c r="D482" s="144">
        <f>D483+D484</f>
        <v>2133.8000000000002</v>
      </c>
      <c r="E482" s="125">
        <f>E483+E484</f>
        <v>2133.8000000000002</v>
      </c>
      <c r="F482" s="125">
        <f>F483+F484</f>
        <v>0</v>
      </c>
    </row>
    <row r="483" spans="1:6" ht="24">
      <c r="A483" s="10" t="s">
        <v>679</v>
      </c>
      <c r="B483" s="30" t="s">
        <v>560</v>
      </c>
      <c r="C483" s="156" t="s">
        <v>176</v>
      </c>
      <c r="D483" s="144">
        <v>1638.8</v>
      </c>
      <c r="E483" s="125">
        <v>1638.8</v>
      </c>
      <c r="F483" s="125">
        <v>0</v>
      </c>
    </row>
    <row r="484" spans="1:6" ht="48">
      <c r="A484" s="10" t="s">
        <v>679</v>
      </c>
      <c r="B484" s="30">
        <v>129</v>
      </c>
      <c r="C484" s="156" t="s">
        <v>178</v>
      </c>
      <c r="D484" s="144">
        <v>495</v>
      </c>
      <c r="E484" s="125">
        <v>495</v>
      </c>
      <c r="F484" s="125">
        <v>0</v>
      </c>
    </row>
    <row r="485" spans="1:6" ht="36">
      <c r="A485" s="10" t="s">
        <v>679</v>
      </c>
      <c r="B485" s="29" t="s">
        <v>256</v>
      </c>
      <c r="C485" s="152" t="s">
        <v>703</v>
      </c>
      <c r="D485" s="144">
        <f>D486+D487</f>
        <v>436.6</v>
      </c>
      <c r="E485" s="125">
        <f>E486+E487</f>
        <v>436.6</v>
      </c>
      <c r="F485" s="125">
        <f>F486+F487</f>
        <v>0</v>
      </c>
    </row>
    <row r="486" spans="1:6">
      <c r="A486" s="10" t="s">
        <v>679</v>
      </c>
      <c r="B486" s="20" t="s">
        <v>258</v>
      </c>
      <c r="C486" s="27" t="s">
        <v>658</v>
      </c>
      <c r="D486" s="144">
        <v>221.6</v>
      </c>
      <c r="E486" s="125">
        <v>221.6</v>
      </c>
      <c r="F486" s="125">
        <v>0</v>
      </c>
    </row>
    <row r="487" spans="1:6">
      <c r="A487" s="10" t="s">
        <v>679</v>
      </c>
      <c r="B487" s="20">
        <v>247</v>
      </c>
      <c r="C487" s="27" t="s">
        <v>762</v>
      </c>
      <c r="D487" s="144">
        <v>215</v>
      </c>
      <c r="E487" s="125">
        <v>215</v>
      </c>
      <c r="F487" s="125">
        <v>0</v>
      </c>
    </row>
    <row r="488" spans="1:6" ht="36">
      <c r="A488" s="98" t="s">
        <v>129</v>
      </c>
      <c r="B488" s="99"/>
      <c r="C488" s="118" t="s">
        <v>64</v>
      </c>
      <c r="D488" s="137">
        <f>D489+D494+D499+D506+D511+D518+D522</f>
        <v>72358.642000000007</v>
      </c>
      <c r="E488" s="137">
        <f t="shared" ref="E488:F488" si="129">E489+E494+E499+E506+E511+E518+E522</f>
        <v>72167.077999999994</v>
      </c>
      <c r="F488" s="137">
        <f t="shared" si="129"/>
        <v>72440.497999999978</v>
      </c>
    </row>
    <row r="489" spans="1:6">
      <c r="A489" s="10" t="s">
        <v>432</v>
      </c>
      <c r="B489" s="20"/>
      <c r="C489" s="27" t="s">
        <v>136</v>
      </c>
      <c r="D489" s="125">
        <v>2623.6680000000001</v>
      </c>
      <c r="E489" s="125">
        <v>2623.6680000000001</v>
      </c>
      <c r="F489" s="125">
        <v>2623.6680000000001</v>
      </c>
    </row>
    <row r="490" spans="1:6" ht="72">
      <c r="A490" s="10" t="s">
        <v>432</v>
      </c>
      <c r="B490" s="29" t="s">
        <v>558</v>
      </c>
      <c r="C490" s="152" t="s">
        <v>559</v>
      </c>
      <c r="D490" s="125">
        <v>2623.6680000000001</v>
      </c>
      <c r="E490" s="125">
        <v>2623.6680000000001</v>
      </c>
      <c r="F490" s="125">
        <v>2623.6680000000001</v>
      </c>
    </row>
    <row r="491" spans="1:6" ht="24">
      <c r="A491" s="10" t="s">
        <v>432</v>
      </c>
      <c r="B491" s="30" t="s">
        <v>560</v>
      </c>
      <c r="C491" s="156" t="s">
        <v>176</v>
      </c>
      <c r="D491" s="125">
        <v>1229.106</v>
      </c>
      <c r="E491" s="125">
        <v>1229.106</v>
      </c>
      <c r="F491" s="125">
        <v>1229.106</v>
      </c>
    </row>
    <row r="492" spans="1:6" ht="36">
      <c r="A492" s="10" t="s">
        <v>432</v>
      </c>
      <c r="B492" s="30" t="s">
        <v>561</v>
      </c>
      <c r="C492" s="156" t="s">
        <v>177</v>
      </c>
      <c r="D492" s="125">
        <v>786</v>
      </c>
      <c r="E492" s="125">
        <v>786</v>
      </c>
      <c r="F492" s="125">
        <v>786</v>
      </c>
    </row>
    <row r="493" spans="1:6" ht="48">
      <c r="A493" s="10" t="s">
        <v>432</v>
      </c>
      <c r="B493" s="30">
        <v>129</v>
      </c>
      <c r="C493" s="156" t="s">
        <v>178</v>
      </c>
      <c r="D493" s="125">
        <v>608.56200000000001</v>
      </c>
      <c r="E493" s="125">
        <v>608.56200000000001</v>
      </c>
      <c r="F493" s="125">
        <v>608.56200000000001</v>
      </c>
    </row>
    <row r="494" spans="1:6" ht="36">
      <c r="A494" s="10" t="s">
        <v>433</v>
      </c>
      <c r="B494" s="20"/>
      <c r="C494" s="27" t="s">
        <v>554</v>
      </c>
      <c r="D494" s="125">
        <v>1494.4919999999997</v>
      </c>
      <c r="E494" s="125">
        <v>1494.4919999999997</v>
      </c>
      <c r="F494" s="125">
        <v>1494.4919999999997</v>
      </c>
    </row>
    <row r="495" spans="1:6" ht="72">
      <c r="A495" s="10" t="s">
        <v>433</v>
      </c>
      <c r="B495" s="29" t="s">
        <v>558</v>
      </c>
      <c r="C495" s="152" t="s">
        <v>559</v>
      </c>
      <c r="D495" s="125">
        <v>1494.4919999999997</v>
      </c>
      <c r="E495" s="125">
        <v>1494.4919999999997</v>
      </c>
      <c r="F495" s="125">
        <v>1494.4919999999997</v>
      </c>
    </row>
    <row r="496" spans="1:6" ht="24">
      <c r="A496" s="10" t="s">
        <v>433</v>
      </c>
      <c r="B496" s="30" t="s">
        <v>560</v>
      </c>
      <c r="C496" s="156" t="s">
        <v>176</v>
      </c>
      <c r="D496" s="125">
        <v>910.84299999999996</v>
      </c>
      <c r="E496" s="125">
        <v>910.84299999999996</v>
      </c>
      <c r="F496" s="125">
        <v>910.84299999999996</v>
      </c>
    </row>
    <row r="497" spans="1:7" ht="36">
      <c r="A497" s="10" t="s">
        <v>433</v>
      </c>
      <c r="B497" s="30" t="s">
        <v>561</v>
      </c>
      <c r="C497" s="156" t="s">
        <v>177</v>
      </c>
      <c r="D497" s="125">
        <v>237</v>
      </c>
      <c r="E497" s="125">
        <v>237</v>
      </c>
      <c r="F497" s="125">
        <v>237</v>
      </c>
    </row>
    <row r="498" spans="1:7" ht="48">
      <c r="A498" s="10" t="s">
        <v>433</v>
      </c>
      <c r="B498" s="30">
        <v>129</v>
      </c>
      <c r="C498" s="156" t="s">
        <v>178</v>
      </c>
      <c r="D498" s="125">
        <v>346.649</v>
      </c>
      <c r="E498" s="125">
        <v>346.649</v>
      </c>
      <c r="F498" s="125">
        <v>346.649</v>
      </c>
    </row>
    <row r="499" spans="1:7" ht="36">
      <c r="A499" s="10" t="s">
        <v>338</v>
      </c>
      <c r="B499" s="20"/>
      <c r="C499" s="27" t="s">
        <v>131</v>
      </c>
      <c r="D499" s="144">
        <f>D500+D504</f>
        <v>44207.097999999998</v>
      </c>
      <c r="E499" s="144">
        <f t="shared" ref="E499:F499" si="130">E500+E504</f>
        <v>43718.580999999998</v>
      </c>
      <c r="F499" s="144">
        <f t="shared" si="130"/>
        <v>43718.580999999998</v>
      </c>
    </row>
    <row r="500" spans="1:7" ht="72">
      <c r="A500" s="10" t="s">
        <v>338</v>
      </c>
      <c r="B500" s="29" t="s">
        <v>558</v>
      </c>
      <c r="C500" s="152" t="s">
        <v>559</v>
      </c>
      <c r="D500" s="125">
        <f>D501+D502+D503</f>
        <v>43087.684999999998</v>
      </c>
      <c r="E500" s="125">
        <f>E501+E502+E503</f>
        <v>43087.684999999998</v>
      </c>
      <c r="F500" s="125">
        <f>F501+F502+F503</f>
        <v>43087.684999999998</v>
      </c>
    </row>
    <row r="501" spans="1:7" ht="24">
      <c r="A501" s="10" t="s">
        <v>338</v>
      </c>
      <c r="B501" s="30" t="s">
        <v>560</v>
      </c>
      <c r="C501" s="156" t="s">
        <v>176</v>
      </c>
      <c r="D501" s="125">
        <v>24873.46</v>
      </c>
      <c r="E501" s="125">
        <v>24873.46</v>
      </c>
      <c r="F501" s="125">
        <v>24873.46</v>
      </c>
    </row>
    <row r="502" spans="1:7" ht="36">
      <c r="A502" s="10" t="s">
        <v>338</v>
      </c>
      <c r="B502" s="30" t="s">
        <v>561</v>
      </c>
      <c r="C502" s="156" t="s">
        <v>177</v>
      </c>
      <c r="D502" s="125">
        <v>8220</v>
      </c>
      <c r="E502" s="125">
        <v>8220</v>
      </c>
      <c r="F502" s="125">
        <v>8220</v>
      </c>
    </row>
    <row r="503" spans="1:7" ht="48">
      <c r="A503" s="10" t="s">
        <v>338</v>
      </c>
      <c r="B503" s="30">
        <v>129</v>
      </c>
      <c r="C503" s="156" t="s">
        <v>178</v>
      </c>
      <c r="D503" s="125">
        <v>9994.2250000000004</v>
      </c>
      <c r="E503" s="125">
        <v>9994.2250000000004</v>
      </c>
      <c r="F503" s="125">
        <v>9994.2250000000004</v>
      </c>
    </row>
    <row r="504" spans="1:7" ht="28.5" customHeight="1">
      <c r="A504" s="10" t="s">
        <v>338</v>
      </c>
      <c r="B504" s="29" t="s">
        <v>256</v>
      </c>
      <c r="C504" s="152" t="s">
        <v>660</v>
      </c>
      <c r="D504" s="125">
        <f>D505</f>
        <v>1119.413</v>
      </c>
      <c r="E504" s="125">
        <f>E505</f>
        <v>630.89599999999996</v>
      </c>
      <c r="F504" s="125">
        <f>F505</f>
        <v>630.89599999999996</v>
      </c>
      <c r="G504" s="201"/>
    </row>
    <row r="505" spans="1:7" ht="18.75" customHeight="1">
      <c r="A505" s="10" t="s">
        <v>338</v>
      </c>
      <c r="B505" s="20" t="s">
        <v>258</v>
      </c>
      <c r="C505" s="27" t="s">
        <v>658</v>
      </c>
      <c r="D505" s="125">
        <v>1119.413</v>
      </c>
      <c r="E505" s="125">
        <v>630.89599999999996</v>
      </c>
      <c r="F505" s="125">
        <v>630.89599999999996</v>
      </c>
    </row>
    <row r="506" spans="1:7" ht="48">
      <c r="A506" s="10" t="s">
        <v>339</v>
      </c>
      <c r="B506" s="30"/>
      <c r="C506" s="163" t="s">
        <v>668</v>
      </c>
      <c r="D506" s="125">
        <f>D507</f>
        <v>1112.3399999999999</v>
      </c>
      <c r="E506" s="125">
        <f>E507</f>
        <v>1112.3399999999999</v>
      </c>
      <c r="F506" s="125">
        <f>F507</f>
        <v>1112.3399999999999</v>
      </c>
    </row>
    <row r="507" spans="1:7" ht="72">
      <c r="A507" s="10" t="s">
        <v>339</v>
      </c>
      <c r="B507" s="29" t="s">
        <v>558</v>
      </c>
      <c r="C507" s="152" t="s">
        <v>559</v>
      </c>
      <c r="D507" s="125">
        <f>D508+D509+D510</f>
        <v>1112.3399999999999</v>
      </c>
      <c r="E507" s="125">
        <f>E508+E509+E510</f>
        <v>1112.3399999999999</v>
      </c>
      <c r="F507" s="125">
        <f>F508+F509+F510</f>
        <v>1112.3399999999999</v>
      </c>
    </row>
    <row r="508" spans="1:7" ht="24">
      <c r="A508" s="10" t="s">
        <v>339</v>
      </c>
      <c r="B508" s="30" t="s">
        <v>560</v>
      </c>
      <c r="C508" s="156" t="s">
        <v>176</v>
      </c>
      <c r="D508" s="125">
        <v>679.33199999999999</v>
      </c>
      <c r="E508" s="125">
        <v>679.33199999999999</v>
      </c>
      <c r="F508" s="125">
        <v>679.33199999999999</v>
      </c>
    </row>
    <row r="509" spans="1:7" ht="36">
      <c r="A509" s="10" t="s">
        <v>339</v>
      </c>
      <c r="B509" s="30" t="s">
        <v>561</v>
      </c>
      <c r="C509" s="156" t="s">
        <v>177</v>
      </c>
      <c r="D509" s="125">
        <v>175</v>
      </c>
      <c r="E509" s="125">
        <v>175</v>
      </c>
      <c r="F509" s="125">
        <v>175</v>
      </c>
    </row>
    <row r="510" spans="1:7" ht="48">
      <c r="A510" s="10" t="s">
        <v>339</v>
      </c>
      <c r="B510" s="30">
        <v>129</v>
      </c>
      <c r="C510" s="156" t="s">
        <v>178</v>
      </c>
      <c r="D510" s="125">
        <v>258.00799999999998</v>
      </c>
      <c r="E510" s="125">
        <v>258.00799999999998</v>
      </c>
      <c r="F510" s="125">
        <v>258.00799999999998</v>
      </c>
    </row>
    <row r="511" spans="1:7" ht="36">
      <c r="A511" s="33" t="s">
        <v>434</v>
      </c>
      <c r="B511" s="20"/>
      <c r="C511" s="27" t="s">
        <v>65</v>
      </c>
      <c r="D511" s="125">
        <f>D512+D516</f>
        <v>870.16600000000005</v>
      </c>
      <c r="E511" s="125">
        <f>E512+E516</f>
        <v>870.16600000000005</v>
      </c>
      <c r="F511" s="125">
        <f>F512+F516</f>
        <v>870.16600000000005</v>
      </c>
    </row>
    <row r="512" spans="1:7" ht="72">
      <c r="A512" s="33" t="s">
        <v>434</v>
      </c>
      <c r="B512" s="29" t="s">
        <v>558</v>
      </c>
      <c r="C512" s="152" t="s">
        <v>559</v>
      </c>
      <c r="D512" s="125">
        <f>D513+D514+D515</f>
        <v>852.21600000000001</v>
      </c>
      <c r="E512" s="125">
        <f>E513+E514+E515</f>
        <v>852.21600000000001</v>
      </c>
      <c r="F512" s="125">
        <f>F513+F514+F515</f>
        <v>852.21600000000001</v>
      </c>
    </row>
    <row r="513" spans="1:6" ht="24">
      <c r="A513" s="33" t="s">
        <v>434</v>
      </c>
      <c r="B513" s="30" t="s">
        <v>560</v>
      </c>
      <c r="C513" s="156" t="s">
        <v>176</v>
      </c>
      <c r="D513" s="125">
        <v>446.54399999999998</v>
      </c>
      <c r="E513" s="125">
        <v>446.54399999999998</v>
      </c>
      <c r="F513" s="125">
        <v>446.54399999999998</v>
      </c>
    </row>
    <row r="514" spans="1:6" ht="36">
      <c r="A514" s="33" t="s">
        <v>434</v>
      </c>
      <c r="B514" s="30" t="s">
        <v>561</v>
      </c>
      <c r="C514" s="156" t="s">
        <v>177</v>
      </c>
      <c r="D514" s="125">
        <v>208</v>
      </c>
      <c r="E514" s="125">
        <v>208</v>
      </c>
      <c r="F514" s="125">
        <v>208</v>
      </c>
    </row>
    <row r="515" spans="1:6" ht="48">
      <c r="A515" s="33" t="s">
        <v>434</v>
      </c>
      <c r="B515" s="30">
        <v>129</v>
      </c>
      <c r="C515" s="156" t="s">
        <v>178</v>
      </c>
      <c r="D515" s="125">
        <v>197.672</v>
      </c>
      <c r="E515" s="125">
        <v>197.672</v>
      </c>
      <c r="F515" s="125">
        <v>197.672</v>
      </c>
    </row>
    <row r="516" spans="1:6" ht="36">
      <c r="A516" s="33" t="s">
        <v>434</v>
      </c>
      <c r="B516" s="29" t="s">
        <v>256</v>
      </c>
      <c r="C516" s="152" t="s">
        <v>703</v>
      </c>
      <c r="D516" s="125">
        <f>D517</f>
        <v>17.95</v>
      </c>
      <c r="E516" s="125">
        <f>E517</f>
        <v>17.95</v>
      </c>
      <c r="F516" s="125">
        <f>F517</f>
        <v>17.95</v>
      </c>
    </row>
    <row r="517" spans="1:6" ht="24">
      <c r="A517" s="109" t="s">
        <v>434</v>
      </c>
      <c r="B517" s="25" t="s">
        <v>258</v>
      </c>
      <c r="C517" s="169" t="s">
        <v>658</v>
      </c>
      <c r="D517" s="140">
        <v>17.95</v>
      </c>
      <c r="E517" s="140">
        <v>17.95</v>
      </c>
      <c r="F517" s="140">
        <v>17.95</v>
      </c>
    </row>
    <row r="518" spans="1:6" ht="60">
      <c r="A518" s="10" t="s">
        <v>340</v>
      </c>
      <c r="B518" s="20"/>
      <c r="C518" s="156" t="s">
        <v>523</v>
      </c>
      <c r="D518" s="144">
        <f>D519</f>
        <v>19361.183000000001</v>
      </c>
      <c r="E518" s="125">
        <f>E519</f>
        <v>19771.313000000002</v>
      </c>
      <c r="F518" s="125">
        <f>F519</f>
        <v>20044.733</v>
      </c>
    </row>
    <row r="519" spans="1:6" ht="72">
      <c r="A519" s="10" t="s">
        <v>340</v>
      </c>
      <c r="B519" s="29" t="s">
        <v>558</v>
      </c>
      <c r="C519" s="152" t="s">
        <v>559</v>
      </c>
      <c r="D519" s="125">
        <f>D520+D521</f>
        <v>19361.183000000001</v>
      </c>
      <c r="E519" s="125">
        <f t="shared" ref="E519:F519" si="131">E520+E521</f>
        <v>19771.313000000002</v>
      </c>
      <c r="F519" s="125">
        <f t="shared" si="131"/>
        <v>20044.733</v>
      </c>
    </row>
    <row r="520" spans="1:6" ht="24">
      <c r="A520" s="10" t="s">
        <v>340</v>
      </c>
      <c r="B520" s="30" t="s">
        <v>560</v>
      </c>
      <c r="C520" s="156" t="s">
        <v>176</v>
      </c>
      <c r="D520" s="125">
        <v>14870.34</v>
      </c>
      <c r="E520" s="125">
        <v>15185.34</v>
      </c>
      <c r="F520" s="125">
        <v>15395.34</v>
      </c>
    </row>
    <row r="521" spans="1:6" ht="48">
      <c r="A521" s="26" t="s">
        <v>340</v>
      </c>
      <c r="B521" s="102">
        <v>129</v>
      </c>
      <c r="C521" s="156" t="s">
        <v>178</v>
      </c>
      <c r="D521" s="140">
        <v>4490.8429999999998</v>
      </c>
      <c r="E521" s="140">
        <v>4585.973</v>
      </c>
      <c r="F521" s="140">
        <v>4649.393</v>
      </c>
    </row>
    <row r="522" spans="1:6" s="221" customFormat="1" ht="36">
      <c r="A522" s="33" t="s">
        <v>871</v>
      </c>
      <c r="B522" s="20"/>
      <c r="C522" s="27" t="s">
        <v>876</v>
      </c>
      <c r="D522" s="125">
        <f>D523</f>
        <v>2689.6950000000002</v>
      </c>
      <c r="E522" s="125">
        <f>E523</f>
        <v>2576.518</v>
      </c>
      <c r="F522" s="125">
        <f>F523</f>
        <v>2576.518</v>
      </c>
    </row>
    <row r="523" spans="1:6" s="221" customFormat="1" ht="72">
      <c r="A523" s="33" t="s">
        <v>871</v>
      </c>
      <c r="B523" s="29" t="s">
        <v>558</v>
      </c>
      <c r="C523" s="152" t="s">
        <v>559</v>
      </c>
      <c r="D523" s="125">
        <f>D524+D525+D526</f>
        <v>2689.6950000000002</v>
      </c>
      <c r="E523" s="125">
        <f>E524+E525+E526</f>
        <v>2576.518</v>
      </c>
      <c r="F523" s="125">
        <f>F524+F525+F526</f>
        <v>2576.518</v>
      </c>
    </row>
    <row r="524" spans="1:6" s="221" customFormat="1" ht="24">
      <c r="A524" s="33" t="s">
        <v>871</v>
      </c>
      <c r="B524" s="30" t="s">
        <v>560</v>
      </c>
      <c r="C524" s="156" t="s">
        <v>176</v>
      </c>
      <c r="D524" s="125">
        <v>1548.818</v>
      </c>
      <c r="E524" s="125">
        <v>1461.8920000000001</v>
      </c>
      <c r="F524" s="125">
        <v>1461.8920000000001</v>
      </c>
    </row>
    <row r="525" spans="1:6" s="221" customFormat="1" ht="36">
      <c r="A525" s="33" t="s">
        <v>871</v>
      </c>
      <c r="B525" s="30" t="s">
        <v>561</v>
      </c>
      <c r="C525" s="156" t="s">
        <v>177</v>
      </c>
      <c r="D525" s="125">
        <v>517</v>
      </c>
      <c r="E525" s="125">
        <v>517</v>
      </c>
      <c r="F525" s="125">
        <v>517</v>
      </c>
    </row>
    <row r="526" spans="1:6" s="221" customFormat="1" ht="48">
      <c r="A526" s="33" t="s">
        <v>871</v>
      </c>
      <c r="B526" s="30">
        <v>129</v>
      </c>
      <c r="C526" s="156" t="s">
        <v>178</v>
      </c>
      <c r="D526" s="125">
        <v>623.87699999999995</v>
      </c>
      <c r="E526" s="125">
        <v>597.62599999999998</v>
      </c>
      <c r="F526" s="125">
        <v>597.62599999999998</v>
      </c>
    </row>
    <row r="527" spans="1:6">
      <c r="A527" s="20"/>
      <c r="B527" s="20"/>
      <c r="C527" s="23" t="s">
        <v>704</v>
      </c>
      <c r="D527" s="136">
        <f>D387+D11</f>
        <v>1757321.9899999998</v>
      </c>
      <c r="E527" s="136">
        <f>E387+E11</f>
        <v>1597569.3209999998</v>
      </c>
      <c r="F527" s="136">
        <f>F387+F11</f>
        <v>678696.4850000001</v>
      </c>
    </row>
    <row r="528" spans="1:6">
      <c r="D528" s="173"/>
      <c r="E528" s="173"/>
      <c r="F528" s="173"/>
    </row>
    <row r="529" spans="4:6">
      <c r="D529" s="172"/>
      <c r="E529" s="172"/>
      <c r="F529" s="172"/>
    </row>
    <row r="530" spans="4:6">
      <c r="D530" s="172"/>
      <c r="E530" s="172"/>
      <c r="F530" s="172"/>
    </row>
    <row r="531" spans="4:6">
      <c r="D531" s="172"/>
      <c r="E531" s="173"/>
      <c r="F531" s="173"/>
    </row>
    <row r="532" spans="4:6">
      <c r="D532" s="172"/>
      <c r="E532" s="173"/>
      <c r="F532" s="173"/>
    </row>
    <row r="533" spans="4:6">
      <c r="D533" s="172"/>
      <c r="E533" s="173"/>
      <c r="F533" s="173"/>
    </row>
    <row r="534" spans="4:6">
      <c r="D534" s="172"/>
      <c r="E534" s="173"/>
      <c r="F534" s="173"/>
    </row>
    <row r="535" spans="4:6">
      <c r="D535" s="172"/>
      <c r="E535" s="173"/>
      <c r="F535" s="173"/>
    </row>
  </sheetData>
  <autoFilter ref="A9:F528">
    <filterColumn colId="1"/>
  </autoFilter>
  <mergeCells count="2">
    <mergeCell ref="A8:D8"/>
    <mergeCell ref="A7:F7"/>
  </mergeCells>
  <phoneticPr fontId="10" type="noConversion"/>
  <pageMargins left="0.47" right="0.21" top="0.33" bottom="0.24" header="0.26" footer="0.1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zoomScale="79" zoomScaleNormal="79" workbookViewId="0">
      <selection activeCell="J1" sqref="J1"/>
    </sheetView>
  </sheetViews>
  <sheetFormatPr defaultRowHeight="12.75"/>
  <cols>
    <col min="1" max="1" width="4.7109375" style="8" customWidth="1"/>
    <col min="2" max="2" width="30" style="8" customWidth="1"/>
    <col min="3" max="3" width="11.28515625" style="13" customWidth="1"/>
    <col min="4" max="4" width="12.140625" style="13" customWidth="1"/>
    <col min="5" max="5" width="12.85546875" style="13" customWidth="1"/>
    <col min="6" max="6" width="13.7109375" style="13" customWidth="1"/>
    <col min="7" max="7" width="15.28515625" customWidth="1"/>
    <col min="8" max="8" width="10.7109375" customWidth="1"/>
    <col min="10" max="10" width="36.140625" customWidth="1"/>
  </cols>
  <sheetData>
    <row r="1" spans="1:10" ht="15">
      <c r="A1" s="14"/>
      <c r="B1" s="14"/>
      <c r="C1" s="15"/>
      <c r="D1" s="18"/>
      <c r="E1" s="18"/>
      <c r="F1" s="18"/>
      <c r="I1" s="153"/>
      <c r="J1" s="21" t="s">
        <v>939</v>
      </c>
    </row>
    <row r="2" spans="1:10" ht="15">
      <c r="A2" s="14"/>
      <c r="B2" s="14"/>
      <c r="C2" s="15"/>
      <c r="D2" s="18"/>
      <c r="E2" s="18"/>
      <c r="F2" s="18"/>
      <c r="I2" s="154"/>
      <c r="J2" s="105" t="s">
        <v>226</v>
      </c>
    </row>
    <row r="3" spans="1:10" ht="15">
      <c r="A3" s="14"/>
      <c r="B3" s="14"/>
      <c r="C3" s="15"/>
      <c r="D3" s="18"/>
      <c r="E3" s="18"/>
      <c r="F3" s="18"/>
      <c r="I3" s="153"/>
      <c r="J3" s="21" t="s">
        <v>862</v>
      </c>
    </row>
    <row r="4" spans="1:10" ht="15">
      <c r="A4" s="14"/>
      <c r="B4" s="14"/>
      <c r="C4" s="15"/>
      <c r="D4" s="19"/>
      <c r="E4" s="19"/>
      <c r="F4" s="19"/>
      <c r="I4" s="153"/>
      <c r="J4" s="21" t="s">
        <v>811</v>
      </c>
    </row>
    <row r="5" spans="1:10" ht="15">
      <c r="A5" s="14"/>
      <c r="B5" s="14"/>
      <c r="C5" s="15"/>
      <c r="D5" s="19"/>
      <c r="E5" s="19"/>
      <c r="F5" s="19"/>
      <c r="I5" s="153"/>
      <c r="J5" s="21" t="s">
        <v>863</v>
      </c>
    </row>
    <row r="6" spans="1:10" ht="50.45" customHeight="1">
      <c r="A6" s="16"/>
      <c r="B6" s="257" t="s">
        <v>884</v>
      </c>
      <c r="C6" s="258"/>
      <c r="D6" s="259"/>
      <c r="E6" s="259"/>
      <c r="F6" s="259"/>
      <c r="G6" s="259"/>
      <c r="H6" s="259"/>
      <c r="I6" s="259"/>
    </row>
    <row r="7" spans="1:10" ht="18">
      <c r="A7" s="16"/>
      <c r="B7" s="16"/>
      <c r="C7" s="17"/>
      <c r="D7" s="5"/>
      <c r="E7" s="5"/>
      <c r="F7" s="5"/>
      <c r="J7" t="s">
        <v>234</v>
      </c>
    </row>
    <row r="8" spans="1:10" ht="45">
      <c r="A8" s="62" t="s">
        <v>228</v>
      </c>
      <c r="B8" s="62" t="s">
        <v>229</v>
      </c>
      <c r="C8" s="11" t="s">
        <v>231</v>
      </c>
      <c r="D8" s="42" t="s">
        <v>770</v>
      </c>
      <c r="E8" s="27" t="s">
        <v>824</v>
      </c>
      <c r="F8" s="27" t="s">
        <v>872</v>
      </c>
      <c r="G8" s="254" t="s">
        <v>235</v>
      </c>
      <c r="H8" s="255"/>
      <c r="I8" s="255"/>
      <c r="J8" s="256"/>
    </row>
    <row r="9" spans="1:10">
      <c r="A9" s="67">
        <v>1</v>
      </c>
      <c r="B9" s="67">
        <v>2</v>
      </c>
      <c r="C9" s="67">
        <v>4</v>
      </c>
      <c r="D9" s="67">
        <v>6</v>
      </c>
      <c r="E9" s="67">
        <v>7</v>
      </c>
      <c r="F9" s="67">
        <v>8</v>
      </c>
      <c r="G9" s="68">
        <v>9</v>
      </c>
      <c r="H9" s="68">
        <v>10</v>
      </c>
      <c r="I9" s="68">
        <v>11</v>
      </c>
      <c r="J9" s="68">
        <v>12</v>
      </c>
    </row>
    <row r="10" spans="1:10" ht="74.25" customHeight="1">
      <c r="A10" s="63">
        <v>1</v>
      </c>
      <c r="B10" s="9" t="s">
        <v>232</v>
      </c>
      <c r="C10" s="10" t="s">
        <v>508</v>
      </c>
      <c r="D10" s="230">
        <v>2016.36</v>
      </c>
      <c r="E10" s="230">
        <v>2016.36</v>
      </c>
      <c r="F10" s="230">
        <v>2016.36</v>
      </c>
      <c r="G10" s="12" t="s">
        <v>238</v>
      </c>
      <c r="H10" s="12" t="s">
        <v>239</v>
      </c>
      <c r="I10" s="12">
        <v>1365</v>
      </c>
      <c r="J10" s="48" t="s">
        <v>241</v>
      </c>
    </row>
    <row r="11" spans="1:10" ht="74.25" customHeight="1">
      <c r="A11" s="63">
        <v>2</v>
      </c>
      <c r="B11" s="9" t="s">
        <v>311</v>
      </c>
      <c r="C11" s="10" t="s">
        <v>509</v>
      </c>
      <c r="D11" s="230">
        <v>160.916</v>
      </c>
      <c r="E11" s="230">
        <v>160.916</v>
      </c>
      <c r="F11" s="230">
        <v>160.916</v>
      </c>
      <c r="G11" s="37" t="s">
        <v>233</v>
      </c>
      <c r="H11" s="69">
        <v>43734</v>
      </c>
      <c r="I11" s="12">
        <v>88</v>
      </c>
      <c r="J11" s="45" t="s">
        <v>873</v>
      </c>
    </row>
    <row r="12" spans="1:10" ht="141" customHeight="1">
      <c r="A12" s="63">
        <v>3</v>
      </c>
      <c r="B12" s="9" t="s">
        <v>128</v>
      </c>
      <c r="C12" s="10" t="s">
        <v>511</v>
      </c>
      <c r="D12" s="231">
        <v>10008</v>
      </c>
      <c r="E12" s="231">
        <v>10008</v>
      </c>
      <c r="F12" s="231">
        <v>0</v>
      </c>
      <c r="G12" s="37" t="s">
        <v>204</v>
      </c>
      <c r="H12" s="69">
        <v>42361</v>
      </c>
      <c r="I12" s="37" t="s">
        <v>205</v>
      </c>
      <c r="J12" s="80" t="s">
        <v>206</v>
      </c>
    </row>
    <row r="13" spans="1:10" ht="16.5">
      <c r="A13" s="64"/>
      <c r="B13" s="65" t="s">
        <v>242</v>
      </c>
      <c r="C13" s="64"/>
      <c r="D13" s="232">
        <f>D10+D11+D12</f>
        <v>12185.276</v>
      </c>
      <c r="E13" s="232">
        <f>E10+E11+E12</f>
        <v>12185.276</v>
      </c>
      <c r="F13" s="232">
        <f>F10+F11+F12</f>
        <v>2177.2759999999998</v>
      </c>
      <c r="G13" s="66"/>
      <c r="H13" s="66"/>
      <c r="I13" s="66"/>
      <c r="J13" s="61"/>
    </row>
  </sheetData>
  <sheetProtection selectLockedCells="1" selectUnlockedCells="1"/>
  <mergeCells count="2">
    <mergeCell ref="G8:J8"/>
    <mergeCell ref="B6:I6"/>
  </mergeCells>
  <phoneticPr fontId="10" type="noConversion"/>
  <pageMargins left="0.31496062992125984" right="0.27559055118110237" top="0.19685039370078741" bottom="0.15748031496062992" header="0.15748031496062992" footer="0.23622047244094491"/>
  <pageSetup paperSize="9" scale="92" firstPageNumber="0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01"/>
  <sheetViews>
    <sheetView topLeftCell="A28" zoomScale="110" zoomScaleNormal="110" workbookViewId="0">
      <selection activeCell="H695" sqref="H695:J700"/>
    </sheetView>
  </sheetViews>
  <sheetFormatPr defaultColWidth="8.85546875" defaultRowHeight="12"/>
  <cols>
    <col min="1" max="1" width="3.5703125" style="201" customWidth="1"/>
    <col min="2" max="2" width="3.85546875" style="201" customWidth="1"/>
    <col min="3" max="3" width="4.42578125" style="201" customWidth="1"/>
    <col min="4" max="4" width="5" style="201" customWidth="1"/>
    <col min="5" max="5" width="11.28515625" style="201" customWidth="1"/>
    <col min="6" max="6" width="4" style="201" customWidth="1"/>
    <col min="7" max="7" width="25.42578125" style="201" customWidth="1"/>
    <col min="8" max="8" width="13.42578125" style="201" customWidth="1"/>
    <col min="9" max="9" width="13.42578125" style="202" customWidth="1"/>
    <col min="10" max="10" width="13.5703125" style="202" customWidth="1"/>
    <col min="11" max="11" width="13" style="202" customWidth="1"/>
    <col min="12" max="12" width="12.5703125" style="202" customWidth="1"/>
    <col min="13" max="13" width="29.7109375" style="202" customWidth="1"/>
    <col min="14" max="14" width="11" style="202" customWidth="1"/>
    <col min="15" max="16384" width="8.85546875" style="202"/>
  </cols>
  <sheetData>
    <row r="1" spans="1:14" ht="12.75">
      <c r="I1" s="153"/>
      <c r="J1" s="21" t="s">
        <v>826</v>
      </c>
    </row>
    <row r="2" spans="1:14" ht="12.75">
      <c r="I2" s="154"/>
      <c r="J2" s="105" t="s">
        <v>226</v>
      </c>
    </row>
    <row r="3" spans="1:14" ht="12.75">
      <c r="I3" s="153"/>
      <c r="J3" s="21" t="s">
        <v>862</v>
      </c>
    </row>
    <row r="4" spans="1:14" ht="12.75">
      <c r="I4" s="153"/>
      <c r="J4" s="21" t="s">
        <v>811</v>
      </c>
    </row>
    <row r="5" spans="1:14" ht="12.75">
      <c r="I5" s="153"/>
      <c r="J5" s="21" t="s">
        <v>863</v>
      </c>
    </row>
    <row r="6" spans="1:14">
      <c r="J6" s="186"/>
    </row>
    <row r="7" spans="1:14" ht="60.75" customHeight="1">
      <c r="A7" s="260" t="s">
        <v>883</v>
      </c>
      <c r="B7" s="260"/>
      <c r="C7" s="260"/>
      <c r="D7" s="260"/>
      <c r="E7" s="260"/>
      <c r="F7" s="260"/>
      <c r="G7" s="260"/>
      <c r="H7" s="260"/>
      <c r="I7" s="261"/>
      <c r="J7" s="261"/>
    </row>
    <row r="8" spans="1:14" ht="36">
      <c r="A8" s="20" t="s">
        <v>243</v>
      </c>
      <c r="B8" s="23" t="s">
        <v>121</v>
      </c>
      <c r="C8" s="23" t="s">
        <v>16</v>
      </c>
      <c r="D8" s="20" t="s">
        <v>17</v>
      </c>
      <c r="E8" s="10" t="s">
        <v>244</v>
      </c>
      <c r="F8" s="20" t="s">
        <v>245</v>
      </c>
      <c r="G8" s="20" t="s">
        <v>18</v>
      </c>
      <c r="H8" s="42" t="s">
        <v>770</v>
      </c>
      <c r="I8" s="27" t="s">
        <v>824</v>
      </c>
      <c r="J8" s="27" t="s">
        <v>824</v>
      </c>
    </row>
    <row r="9" spans="1:14">
      <c r="A9" s="20">
        <v>1</v>
      </c>
      <c r="B9" s="10">
        <v>2</v>
      </c>
      <c r="C9" s="10" t="s">
        <v>59</v>
      </c>
      <c r="D9" s="10" t="s">
        <v>60</v>
      </c>
      <c r="E9" s="10" t="s">
        <v>195</v>
      </c>
      <c r="F9" s="10" t="s">
        <v>196</v>
      </c>
      <c r="G9" s="20">
        <v>7</v>
      </c>
      <c r="H9" s="43">
        <v>8</v>
      </c>
      <c r="I9" s="87">
        <v>9</v>
      </c>
      <c r="J9" s="87">
        <v>10</v>
      </c>
    </row>
    <row r="10" spans="1:14" ht="24">
      <c r="A10" s="23">
        <v>1</v>
      </c>
      <c r="B10" s="23">
        <v>601</v>
      </c>
      <c r="C10" s="20"/>
      <c r="D10" s="20"/>
      <c r="E10" s="20"/>
      <c r="F10" s="20"/>
      <c r="G10" s="176" t="s">
        <v>246</v>
      </c>
      <c r="H10" s="136">
        <f>H11+H114+H130+H248+H310+H344+H382+H398+H213</f>
        <v>352637.70300000004</v>
      </c>
      <c r="I10" s="136">
        <f>I11+I114+I130+I248+I310+I344+I382+I398+I213</f>
        <v>336038.90700000001</v>
      </c>
      <c r="J10" s="136">
        <f>J11+J114+J130+J248+J310+J344+J382+J398+J213</f>
        <v>175562.10600000003</v>
      </c>
      <c r="K10" s="175"/>
      <c r="L10" s="175"/>
    </row>
    <row r="11" spans="1:14" ht="24">
      <c r="A11" s="20"/>
      <c r="B11" s="23"/>
      <c r="C11" s="23" t="s">
        <v>254</v>
      </c>
      <c r="D11" s="23" t="s">
        <v>248</v>
      </c>
      <c r="E11" s="20"/>
      <c r="F11" s="20"/>
      <c r="G11" s="176" t="s">
        <v>21</v>
      </c>
      <c r="H11" s="136">
        <f>H12+H20+H47+H59+H65+H53</f>
        <v>107382.734</v>
      </c>
      <c r="I11" s="136">
        <f>I12+I20+I47+I59+I65+I53</f>
        <v>100791.13399999999</v>
      </c>
      <c r="J11" s="136">
        <f>J12+J20+J47+J59+J65+J53</f>
        <v>98110.848999999987</v>
      </c>
    </row>
    <row r="12" spans="1:14" ht="72">
      <c r="A12" s="20"/>
      <c r="B12" s="23"/>
      <c r="C12" s="98" t="s">
        <v>254</v>
      </c>
      <c r="D12" s="98" t="s">
        <v>294</v>
      </c>
      <c r="E12" s="114"/>
      <c r="F12" s="114"/>
      <c r="G12" s="118" t="s">
        <v>127</v>
      </c>
      <c r="H12" s="137">
        <f t="shared" ref="H12:J14" si="0">H13</f>
        <v>2623.6680000000001</v>
      </c>
      <c r="I12" s="137">
        <f t="shared" si="0"/>
        <v>2623.6680000000001</v>
      </c>
      <c r="J12" s="137">
        <f t="shared" si="0"/>
        <v>2623.6680000000001</v>
      </c>
      <c r="L12" s="174"/>
      <c r="M12" s="174"/>
      <c r="N12" s="175"/>
    </row>
    <row r="13" spans="1:14" ht="24">
      <c r="A13" s="20"/>
      <c r="B13" s="23"/>
      <c r="C13" s="10" t="s">
        <v>254</v>
      </c>
      <c r="D13" s="10" t="s">
        <v>294</v>
      </c>
      <c r="E13" s="10" t="s">
        <v>130</v>
      </c>
      <c r="F13" s="20"/>
      <c r="G13" s="27" t="s">
        <v>67</v>
      </c>
      <c r="H13" s="125">
        <f t="shared" si="0"/>
        <v>2623.6680000000001</v>
      </c>
      <c r="I13" s="125">
        <f t="shared" si="0"/>
        <v>2623.6680000000001</v>
      </c>
      <c r="J13" s="125">
        <f t="shared" si="0"/>
        <v>2623.6680000000001</v>
      </c>
    </row>
    <row r="14" spans="1:14" ht="60">
      <c r="A14" s="20"/>
      <c r="B14" s="23"/>
      <c r="C14" s="10" t="s">
        <v>254</v>
      </c>
      <c r="D14" s="10" t="s">
        <v>294</v>
      </c>
      <c r="E14" s="10" t="s">
        <v>129</v>
      </c>
      <c r="F14" s="20"/>
      <c r="G14" s="27" t="s">
        <v>64</v>
      </c>
      <c r="H14" s="125">
        <f t="shared" si="0"/>
        <v>2623.6680000000001</v>
      </c>
      <c r="I14" s="125">
        <f t="shared" si="0"/>
        <v>2623.6680000000001</v>
      </c>
      <c r="J14" s="125">
        <f t="shared" si="0"/>
        <v>2623.6680000000001</v>
      </c>
      <c r="K14" s="174"/>
      <c r="L14" s="174"/>
    </row>
    <row r="15" spans="1:14" ht="24">
      <c r="A15" s="20"/>
      <c r="B15" s="23"/>
      <c r="C15" s="10" t="s">
        <v>254</v>
      </c>
      <c r="D15" s="10" t="s">
        <v>294</v>
      </c>
      <c r="E15" s="10" t="s">
        <v>432</v>
      </c>
      <c r="F15" s="20"/>
      <c r="G15" s="27" t="s">
        <v>136</v>
      </c>
      <c r="H15" s="125">
        <f>H17+H18+H19</f>
        <v>2623.6680000000001</v>
      </c>
      <c r="I15" s="125">
        <f>I17+I18+I19</f>
        <v>2623.6680000000001</v>
      </c>
      <c r="J15" s="125">
        <f>J17+J18+J19</f>
        <v>2623.6680000000001</v>
      </c>
    </row>
    <row r="16" spans="1:14" ht="120">
      <c r="A16" s="20"/>
      <c r="B16" s="23"/>
      <c r="C16" s="10" t="s">
        <v>254</v>
      </c>
      <c r="D16" s="10" t="s">
        <v>294</v>
      </c>
      <c r="E16" s="10" t="s">
        <v>432</v>
      </c>
      <c r="F16" s="29" t="s">
        <v>558</v>
      </c>
      <c r="G16" s="152" t="s">
        <v>559</v>
      </c>
      <c r="H16" s="125">
        <f>H17+H18+H19</f>
        <v>2623.6680000000001</v>
      </c>
      <c r="I16" s="125">
        <f>I17+I18+I19</f>
        <v>2623.6680000000001</v>
      </c>
      <c r="J16" s="125">
        <f>J17+J18+J19</f>
        <v>2623.6680000000001</v>
      </c>
    </row>
    <row r="17" spans="1:10" ht="36">
      <c r="A17" s="20"/>
      <c r="B17" s="23"/>
      <c r="C17" s="10" t="s">
        <v>254</v>
      </c>
      <c r="D17" s="10" t="s">
        <v>294</v>
      </c>
      <c r="E17" s="10" t="s">
        <v>432</v>
      </c>
      <c r="F17" s="30" t="s">
        <v>560</v>
      </c>
      <c r="G17" s="156" t="s">
        <v>176</v>
      </c>
      <c r="H17" s="125">
        <v>1229.106</v>
      </c>
      <c r="I17" s="125">
        <v>1229.106</v>
      </c>
      <c r="J17" s="125">
        <v>1229.106</v>
      </c>
    </row>
    <row r="18" spans="1:10" ht="60">
      <c r="A18" s="20"/>
      <c r="B18" s="23"/>
      <c r="C18" s="10" t="s">
        <v>254</v>
      </c>
      <c r="D18" s="10" t="s">
        <v>294</v>
      </c>
      <c r="E18" s="10" t="s">
        <v>432</v>
      </c>
      <c r="F18" s="30" t="s">
        <v>561</v>
      </c>
      <c r="G18" s="156" t="s">
        <v>177</v>
      </c>
      <c r="H18" s="125">
        <v>786</v>
      </c>
      <c r="I18" s="125">
        <v>786</v>
      </c>
      <c r="J18" s="125">
        <v>786</v>
      </c>
    </row>
    <row r="19" spans="1:10" ht="72">
      <c r="A19" s="20"/>
      <c r="B19" s="23"/>
      <c r="C19" s="10" t="s">
        <v>254</v>
      </c>
      <c r="D19" s="10" t="s">
        <v>294</v>
      </c>
      <c r="E19" s="10" t="s">
        <v>432</v>
      </c>
      <c r="F19" s="30">
        <v>129</v>
      </c>
      <c r="G19" s="156" t="s">
        <v>178</v>
      </c>
      <c r="H19" s="125">
        <v>608.56200000000001</v>
      </c>
      <c r="I19" s="125">
        <v>608.56200000000001</v>
      </c>
      <c r="J19" s="125">
        <v>608.56200000000001</v>
      </c>
    </row>
    <row r="20" spans="1:10" ht="96">
      <c r="A20" s="20"/>
      <c r="B20" s="20"/>
      <c r="C20" s="99" t="s">
        <v>254</v>
      </c>
      <c r="D20" s="99" t="s">
        <v>247</v>
      </c>
      <c r="E20" s="99"/>
      <c r="F20" s="99"/>
      <c r="G20" s="118" t="s">
        <v>55</v>
      </c>
      <c r="H20" s="137">
        <f>H21</f>
        <v>37112.226999999999</v>
      </c>
      <c r="I20" s="137">
        <f>I21</f>
        <v>36616.81</v>
      </c>
      <c r="J20" s="137">
        <f>J21</f>
        <v>36612.21</v>
      </c>
    </row>
    <row r="21" spans="1:10" ht="24">
      <c r="A21" s="20"/>
      <c r="B21" s="20"/>
      <c r="C21" s="20" t="s">
        <v>254</v>
      </c>
      <c r="D21" s="20" t="s">
        <v>247</v>
      </c>
      <c r="E21" s="10" t="s">
        <v>130</v>
      </c>
      <c r="F21" s="20"/>
      <c r="G21" s="27" t="s">
        <v>67</v>
      </c>
      <c r="H21" s="125">
        <f>H35+H22</f>
        <v>37112.226999999999</v>
      </c>
      <c r="I21" s="125">
        <f>I35+I22</f>
        <v>36616.81</v>
      </c>
      <c r="J21" s="144">
        <f>J35+J22</f>
        <v>36612.21</v>
      </c>
    </row>
    <row r="22" spans="1:10" ht="48">
      <c r="A22" s="20"/>
      <c r="B22" s="20"/>
      <c r="C22" s="20" t="s">
        <v>254</v>
      </c>
      <c r="D22" s="20" t="s">
        <v>247</v>
      </c>
      <c r="E22" s="10" t="s">
        <v>424</v>
      </c>
      <c r="F22" s="10"/>
      <c r="G22" s="27" t="s">
        <v>68</v>
      </c>
      <c r="H22" s="144">
        <f>H23+H29</f>
        <v>973.06999999999994</v>
      </c>
      <c r="I22" s="144">
        <f>I23+I29</f>
        <v>556.04000000000008</v>
      </c>
      <c r="J22" s="144">
        <f>J23+J29</f>
        <v>278.02000000000004</v>
      </c>
    </row>
    <row r="23" spans="1:10" ht="96">
      <c r="A23" s="20"/>
      <c r="B23" s="20"/>
      <c r="C23" s="20" t="s">
        <v>254</v>
      </c>
      <c r="D23" s="20" t="s">
        <v>247</v>
      </c>
      <c r="E23" s="20">
        <v>9950040680</v>
      </c>
      <c r="F23" s="20"/>
      <c r="G23" s="167" t="s">
        <v>349</v>
      </c>
      <c r="H23" s="144">
        <f>H24+H27</f>
        <v>695.05</v>
      </c>
      <c r="I23" s="144">
        <f>I24+I27</f>
        <v>556.04000000000008</v>
      </c>
      <c r="J23" s="144">
        <f>J24+J27</f>
        <v>278.02000000000004</v>
      </c>
    </row>
    <row r="24" spans="1:10" ht="120">
      <c r="A24" s="20"/>
      <c r="B24" s="20"/>
      <c r="C24" s="20" t="s">
        <v>254</v>
      </c>
      <c r="D24" s="20" t="s">
        <v>247</v>
      </c>
      <c r="E24" s="20">
        <v>9950040680</v>
      </c>
      <c r="F24" s="29" t="s">
        <v>558</v>
      </c>
      <c r="G24" s="152" t="s">
        <v>559</v>
      </c>
      <c r="H24" s="144">
        <f>H25+H26</f>
        <v>683.55</v>
      </c>
      <c r="I24" s="144">
        <f>I25+I26</f>
        <v>546.84</v>
      </c>
      <c r="J24" s="144">
        <f>J25+J26</f>
        <v>273.42</v>
      </c>
    </row>
    <row r="25" spans="1:10" ht="36">
      <c r="A25" s="20"/>
      <c r="B25" s="20"/>
      <c r="C25" s="20" t="s">
        <v>254</v>
      </c>
      <c r="D25" s="20" t="s">
        <v>247</v>
      </c>
      <c r="E25" s="20">
        <v>9950040680</v>
      </c>
      <c r="F25" s="30" t="s">
        <v>560</v>
      </c>
      <c r="G25" s="156" t="s">
        <v>176</v>
      </c>
      <c r="H25" s="144">
        <v>525</v>
      </c>
      <c r="I25" s="125">
        <v>420</v>
      </c>
      <c r="J25" s="125">
        <v>210</v>
      </c>
    </row>
    <row r="26" spans="1:10" ht="72">
      <c r="A26" s="20"/>
      <c r="B26" s="20"/>
      <c r="C26" s="20" t="s">
        <v>254</v>
      </c>
      <c r="D26" s="20" t="s">
        <v>247</v>
      </c>
      <c r="E26" s="20">
        <v>9950040680</v>
      </c>
      <c r="F26" s="30">
        <v>129</v>
      </c>
      <c r="G26" s="156" t="s">
        <v>846</v>
      </c>
      <c r="H26" s="144">
        <v>158.55000000000001</v>
      </c>
      <c r="I26" s="125">
        <v>126.84</v>
      </c>
      <c r="J26" s="125">
        <v>63.42</v>
      </c>
    </row>
    <row r="27" spans="1:10" ht="48">
      <c r="A27" s="20"/>
      <c r="B27" s="20"/>
      <c r="C27" s="20" t="s">
        <v>254</v>
      </c>
      <c r="D27" s="20" t="s">
        <v>247</v>
      </c>
      <c r="E27" s="20">
        <v>9950040680</v>
      </c>
      <c r="F27" s="29" t="s">
        <v>256</v>
      </c>
      <c r="G27" s="152" t="s">
        <v>660</v>
      </c>
      <c r="H27" s="144">
        <f>H28</f>
        <v>11.5</v>
      </c>
      <c r="I27" s="125">
        <f>I28</f>
        <v>9.1999999999999993</v>
      </c>
      <c r="J27" s="125">
        <f>J28</f>
        <v>4.5999999999999996</v>
      </c>
    </row>
    <row r="28" spans="1:10" ht="24">
      <c r="A28" s="20"/>
      <c r="B28" s="20"/>
      <c r="C28" s="20" t="s">
        <v>254</v>
      </c>
      <c r="D28" s="20" t="s">
        <v>247</v>
      </c>
      <c r="E28" s="20">
        <v>9950040680</v>
      </c>
      <c r="F28" s="20" t="s">
        <v>258</v>
      </c>
      <c r="G28" s="27" t="s">
        <v>658</v>
      </c>
      <c r="H28" s="144">
        <v>11.5</v>
      </c>
      <c r="I28" s="125">
        <v>9.1999999999999993</v>
      </c>
      <c r="J28" s="125">
        <v>4.5999999999999996</v>
      </c>
    </row>
    <row r="29" spans="1:10" ht="60">
      <c r="A29" s="20"/>
      <c r="B29" s="20"/>
      <c r="C29" s="20" t="s">
        <v>254</v>
      </c>
      <c r="D29" s="20" t="s">
        <v>247</v>
      </c>
      <c r="E29" s="107" t="s">
        <v>855</v>
      </c>
      <c r="F29" s="20"/>
      <c r="G29" s="163" t="s">
        <v>854</v>
      </c>
      <c r="H29" s="144">
        <f>H30+H33</f>
        <v>278.02000000000004</v>
      </c>
      <c r="I29" s="144">
        <f>I30+I33</f>
        <v>0</v>
      </c>
      <c r="J29" s="125">
        <f>J30+J33</f>
        <v>0</v>
      </c>
    </row>
    <row r="30" spans="1:10" ht="120">
      <c r="A30" s="20"/>
      <c r="B30" s="20"/>
      <c r="C30" s="20" t="s">
        <v>254</v>
      </c>
      <c r="D30" s="20" t="s">
        <v>247</v>
      </c>
      <c r="E30" s="107" t="s">
        <v>855</v>
      </c>
      <c r="F30" s="29" t="s">
        <v>558</v>
      </c>
      <c r="G30" s="152" t="s">
        <v>559</v>
      </c>
      <c r="H30" s="144">
        <f>H31+H32</f>
        <v>273.42</v>
      </c>
      <c r="I30" s="144">
        <f>I31+I32</f>
        <v>0</v>
      </c>
      <c r="J30" s="144">
        <f>J31+J32</f>
        <v>0</v>
      </c>
    </row>
    <row r="31" spans="1:10" ht="36">
      <c r="A31" s="20"/>
      <c r="B31" s="20"/>
      <c r="C31" s="20" t="s">
        <v>254</v>
      </c>
      <c r="D31" s="20" t="s">
        <v>247</v>
      </c>
      <c r="E31" s="107" t="s">
        <v>855</v>
      </c>
      <c r="F31" s="30" t="s">
        <v>560</v>
      </c>
      <c r="G31" s="156" t="s">
        <v>176</v>
      </c>
      <c r="H31" s="144">
        <v>210</v>
      </c>
      <c r="I31" s="125">
        <v>0</v>
      </c>
      <c r="J31" s="125">
        <v>0</v>
      </c>
    </row>
    <row r="32" spans="1:10" ht="72">
      <c r="A32" s="20"/>
      <c r="B32" s="20"/>
      <c r="C32" s="20" t="s">
        <v>254</v>
      </c>
      <c r="D32" s="20" t="s">
        <v>247</v>
      </c>
      <c r="E32" s="107" t="s">
        <v>855</v>
      </c>
      <c r="F32" s="30">
        <v>129</v>
      </c>
      <c r="G32" s="156" t="s">
        <v>846</v>
      </c>
      <c r="H32" s="144">
        <v>63.42</v>
      </c>
      <c r="I32" s="125">
        <v>0</v>
      </c>
      <c r="J32" s="125">
        <v>0</v>
      </c>
    </row>
    <row r="33" spans="1:13" ht="48">
      <c r="A33" s="20"/>
      <c r="B33" s="20"/>
      <c r="C33" s="20" t="s">
        <v>254</v>
      </c>
      <c r="D33" s="20" t="s">
        <v>247</v>
      </c>
      <c r="E33" s="107" t="s">
        <v>855</v>
      </c>
      <c r="F33" s="29" t="s">
        <v>256</v>
      </c>
      <c r="G33" s="152" t="s">
        <v>660</v>
      </c>
      <c r="H33" s="144">
        <f>H34</f>
        <v>4.5999999999999996</v>
      </c>
      <c r="I33" s="144">
        <f>I34</f>
        <v>0</v>
      </c>
      <c r="J33" s="125">
        <f>J34</f>
        <v>0</v>
      </c>
    </row>
    <row r="34" spans="1:13" ht="24">
      <c r="A34" s="20"/>
      <c r="B34" s="20"/>
      <c r="C34" s="20" t="s">
        <v>254</v>
      </c>
      <c r="D34" s="20" t="s">
        <v>247</v>
      </c>
      <c r="E34" s="107" t="s">
        <v>855</v>
      </c>
      <c r="F34" s="20" t="s">
        <v>258</v>
      </c>
      <c r="G34" s="27" t="s">
        <v>658</v>
      </c>
      <c r="H34" s="144">
        <v>4.5999999999999996</v>
      </c>
      <c r="I34" s="144">
        <v>0</v>
      </c>
      <c r="J34" s="125">
        <v>0</v>
      </c>
    </row>
    <row r="35" spans="1:13" ht="60">
      <c r="A35" s="20"/>
      <c r="B35" s="20"/>
      <c r="C35" s="20" t="s">
        <v>254</v>
      </c>
      <c r="D35" s="20" t="s">
        <v>247</v>
      </c>
      <c r="E35" s="10" t="s">
        <v>129</v>
      </c>
      <c r="F35" s="20"/>
      <c r="G35" s="27" t="s">
        <v>62</v>
      </c>
      <c r="H35" s="144">
        <f>H36+H43</f>
        <v>36139.156999999999</v>
      </c>
      <c r="I35" s="144">
        <f>I36+I43</f>
        <v>36060.769999999997</v>
      </c>
      <c r="J35" s="125">
        <f>J36+J43</f>
        <v>36334.19</v>
      </c>
    </row>
    <row r="36" spans="1:13" ht="48">
      <c r="A36" s="20"/>
      <c r="B36" s="20"/>
      <c r="C36" s="20" t="s">
        <v>254</v>
      </c>
      <c r="D36" s="20" t="s">
        <v>247</v>
      </c>
      <c r="E36" s="10" t="s">
        <v>338</v>
      </c>
      <c r="F36" s="20"/>
      <c r="G36" s="27" t="s">
        <v>131</v>
      </c>
      <c r="H36" s="144">
        <f>H37+H41</f>
        <v>28028.581999999999</v>
      </c>
      <c r="I36" s="144">
        <f>I37+I41</f>
        <v>27540.064999999999</v>
      </c>
      <c r="J36" s="125">
        <f>J37+J41</f>
        <v>27540.064999999999</v>
      </c>
      <c r="K36" s="173"/>
      <c r="L36" s="173"/>
      <c r="M36" s="173"/>
    </row>
    <row r="37" spans="1:13" ht="120">
      <c r="A37" s="20"/>
      <c r="B37" s="20"/>
      <c r="C37" s="20" t="s">
        <v>254</v>
      </c>
      <c r="D37" s="20" t="s">
        <v>247</v>
      </c>
      <c r="E37" s="10" t="s">
        <v>338</v>
      </c>
      <c r="F37" s="29" t="s">
        <v>558</v>
      </c>
      <c r="G37" s="152" t="s">
        <v>559</v>
      </c>
      <c r="H37" s="144">
        <f>H38+H39+H40</f>
        <v>27160.069</v>
      </c>
      <c r="I37" s="144">
        <f>I38+I39+I40</f>
        <v>27160.069</v>
      </c>
      <c r="J37" s="125">
        <f>J38+J39+J40</f>
        <v>27160.069</v>
      </c>
      <c r="K37" s="173"/>
    </row>
    <row r="38" spans="1:13" ht="36">
      <c r="A38" s="20"/>
      <c r="B38" s="20"/>
      <c r="C38" s="20" t="s">
        <v>254</v>
      </c>
      <c r="D38" s="20" t="s">
        <v>247</v>
      </c>
      <c r="E38" s="10" t="s">
        <v>338</v>
      </c>
      <c r="F38" s="30" t="s">
        <v>560</v>
      </c>
      <c r="G38" s="156" t="s">
        <v>176</v>
      </c>
      <c r="H38" s="144">
        <v>15687.268</v>
      </c>
      <c r="I38" s="144">
        <v>15687.268</v>
      </c>
      <c r="J38" s="144">
        <v>15687.268</v>
      </c>
      <c r="K38" s="173"/>
      <c r="L38" s="173"/>
      <c r="M38" s="173"/>
    </row>
    <row r="39" spans="1:13" ht="60">
      <c r="A39" s="20"/>
      <c r="B39" s="20"/>
      <c r="C39" s="20" t="s">
        <v>254</v>
      </c>
      <c r="D39" s="20" t="s">
        <v>247</v>
      </c>
      <c r="E39" s="10" t="s">
        <v>338</v>
      </c>
      <c r="F39" s="30" t="s">
        <v>561</v>
      </c>
      <c r="G39" s="156" t="s">
        <v>177</v>
      </c>
      <c r="H39" s="144">
        <v>5173</v>
      </c>
      <c r="I39" s="144">
        <v>5173</v>
      </c>
      <c r="J39" s="144">
        <v>5173</v>
      </c>
      <c r="K39" s="173"/>
      <c r="L39" s="173"/>
      <c r="M39" s="173"/>
    </row>
    <row r="40" spans="1:13" ht="72">
      <c r="A40" s="20"/>
      <c r="B40" s="20"/>
      <c r="C40" s="20" t="s">
        <v>254</v>
      </c>
      <c r="D40" s="20" t="s">
        <v>247</v>
      </c>
      <c r="E40" s="10" t="s">
        <v>338</v>
      </c>
      <c r="F40" s="30">
        <v>129</v>
      </c>
      <c r="G40" s="156" t="s">
        <v>178</v>
      </c>
      <c r="H40" s="144">
        <v>6299.8010000000004</v>
      </c>
      <c r="I40" s="144">
        <v>6299.8010000000004</v>
      </c>
      <c r="J40" s="144">
        <v>6299.8010000000004</v>
      </c>
      <c r="K40" s="173"/>
      <c r="L40" s="173"/>
      <c r="M40" s="173"/>
    </row>
    <row r="41" spans="1:13" ht="48">
      <c r="A41" s="20"/>
      <c r="B41" s="20"/>
      <c r="C41" s="20" t="s">
        <v>254</v>
      </c>
      <c r="D41" s="20" t="s">
        <v>247</v>
      </c>
      <c r="E41" s="10" t="s">
        <v>338</v>
      </c>
      <c r="F41" s="29" t="s">
        <v>256</v>
      </c>
      <c r="G41" s="152" t="s">
        <v>703</v>
      </c>
      <c r="H41" s="144">
        <f>H42</f>
        <v>868.51300000000003</v>
      </c>
      <c r="I41" s="144">
        <f>I42</f>
        <v>379.99599999999998</v>
      </c>
      <c r="J41" s="125">
        <f>J42</f>
        <v>379.99599999999998</v>
      </c>
      <c r="K41" s="173"/>
      <c r="L41" s="173"/>
      <c r="M41" s="173"/>
    </row>
    <row r="42" spans="1:13" ht="24">
      <c r="A42" s="20"/>
      <c r="B42" s="20"/>
      <c r="C42" s="20" t="s">
        <v>254</v>
      </c>
      <c r="D42" s="20" t="s">
        <v>247</v>
      </c>
      <c r="E42" s="10" t="s">
        <v>338</v>
      </c>
      <c r="F42" s="20" t="s">
        <v>258</v>
      </c>
      <c r="G42" s="27" t="s">
        <v>658</v>
      </c>
      <c r="H42" s="144">
        <v>868.51300000000003</v>
      </c>
      <c r="I42" s="144">
        <v>379.99599999999998</v>
      </c>
      <c r="J42" s="125">
        <v>379.99599999999998</v>
      </c>
      <c r="K42" s="173"/>
      <c r="L42" s="173"/>
      <c r="M42" s="173"/>
    </row>
    <row r="43" spans="1:13" ht="96">
      <c r="A43" s="20"/>
      <c r="B43" s="20"/>
      <c r="C43" s="20" t="s">
        <v>254</v>
      </c>
      <c r="D43" s="20" t="s">
        <v>247</v>
      </c>
      <c r="E43" s="10" t="s">
        <v>340</v>
      </c>
      <c r="F43" s="30"/>
      <c r="G43" s="156" t="s">
        <v>523</v>
      </c>
      <c r="H43" s="144">
        <f>H44</f>
        <v>8110.5749999999998</v>
      </c>
      <c r="I43" s="144">
        <f>I44</f>
        <v>8520.7049999999999</v>
      </c>
      <c r="J43" s="125">
        <f>J44</f>
        <v>8794.125</v>
      </c>
      <c r="K43" s="173"/>
    </row>
    <row r="44" spans="1:13" ht="120">
      <c r="A44" s="20"/>
      <c r="B44" s="20"/>
      <c r="C44" s="20" t="s">
        <v>254</v>
      </c>
      <c r="D44" s="20" t="s">
        <v>247</v>
      </c>
      <c r="E44" s="10" t="s">
        <v>340</v>
      </c>
      <c r="F44" s="29" t="s">
        <v>558</v>
      </c>
      <c r="G44" s="152" t="s">
        <v>559</v>
      </c>
      <c r="H44" s="144">
        <f>H45+H46</f>
        <v>8110.5749999999998</v>
      </c>
      <c r="I44" s="144">
        <f>I45+I46</f>
        <v>8520.7049999999999</v>
      </c>
      <c r="J44" s="144">
        <f>J45+J46</f>
        <v>8794.125</v>
      </c>
    </row>
    <row r="45" spans="1:13" ht="36">
      <c r="A45" s="20"/>
      <c r="B45" s="20"/>
      <c r="C45" s="20" t="s">
        <v>254</v>
      </c>
      <c r="D45" s="20" t="s">
        <v>247</v>
      </c>
      <c r="E45" s="10" t="s">
        <v>340</v>
      </c>
      <c r="F45" s="30" t="s">
        <v>560</v>
      </c>
      <c r="G45" s="156" t="s">
        <v>176</v>
      </c>
      <c r="H45" s="144">
        <v>6229.32</v>
      </c>
      <c r="I45" s="144">
        <v>6544.32</v>
      </c>
      <c r="J45" s="144">
        <v>6754.32</v>
      </c>
      <c r="K45" s="173"/>
      <c r="L45" s="173"/>
      <c r="M45" s="173"/>
    </row>
    <row r="46" spans="1:13" ht="72">
      <c r="A46" s="20"/>
      <c r="B46" s="20"/>
      <c r="C46" s="20" t="s">
        <v>254</v>
      </c>
      <c r="D46" s="20" t="s">
        <v>247</v>
      </c>
      <c r="E46" s="10" t="s">
        <v>340</v>
      </c>
      <c r="F46" s="30">
        <v>129</v>
      </c>
      <c r="G46" s="156" t="s">
        <v>178</v>
      </c>
      <c r="H46" s="144">
        <v>1881.2550000000001</v>
      </c>
      <c r="I46" s="144">
        <v>1976.385</v>
      </c>
      <c r="J46" s="144">
        <v>2039.8050000000001</v>
      </c>
      <c r="K46" s="173"/>
      <c r="L46" s="173"/>
      <c r="M46" s="173"/>
    </row>
    <row r="47" spans="1:13">
      <c r="A47" s="20"/>
      <c r="B47" s="20"/>
      <c r="C47" s="99" t="s">
        <v>254</v>
      </c>
      <c r="D47" s="98" t="s">
        <v>26</v>
      </c>
      <c r="E47" s="98"/>
      <c r="F47" s="115"/>
      <c r="G47" s="187" t="s">
        <v>366</v>
      </c>
      <c r="H47" s="148">
        <f t="shared" ref="H47:J51" si="1">H48</f>
        <v>9.9</v>
      </c>
      <c r="I47" s="148">
        <f t="shared" si="1"/>
        <v>8.8000000000000007</v>
      </c>
      <c r="J47" s="137">
        <f t="shared" si="1"/>
        <v>0</v>
      </c>
    </row>
    <row r="48" spans="1:13" ht="24">
      <c r="A48" s="20"/>
      <c r="B48" s="20"/>
      <c r="C48" s="20" t="s">
        <v>254</v>
      </c>
      <c r="D48" s="10" t="s">
        <v>26</v>
      </c>
      <c r="E48" s="10" t="s">
        <v>130</v>
      </c>
      <c r="F48" s="20"/>
      <c r="G48" s="27" t="s">
        <v>67</v>
      </c>
      <c r="H48" s="144">
        <f t="shared" si="1"/>
        <v>9.9</v>
      </c>
      <c r="I48" s="125">
        <f t="shared" si="1"/>
        <v>8.8000000000000007</v>
      </c>
      <c r="J48" s="125">
        <f t="shared" si="1"/>
        <v>0</v>
      </c>
    </row>
    <row r="49" spans="1:10" ht="48">
      <c r="A49" s="20"/>
      <c r="B49" s="20"/>
      <c r="C49" s="25" t="s">
        <v>254</v>
      </c>
      <c r="D49" s="26" t="s">
        <v>26</v>
      </c>
      <c r="E49" s="26" t="s">
        <v>424</v>
      </c>
      <c r="F49" s="26"/>
      <c r="G49" s="169" t="s">
        <v>68</v>
      </c>
      <c r="H49" s="144">
        <f t="shared" si="1"/>
        <v>9.9</v>
      </c>
      <c r="I49" s="125">
        <f t="shared" si="1"/>
        <v>8.8000000000000007</v>
      </c>
      <c r="J49" s="125">
        <f t="shared" si="1"/>
        <v>0</v>
      </c>
    </row>
    <row r="50" spans="1:10" ht="84">
      <c r="A50" s="20"/>
      <c r="B50" s="20"/>
      <c r="C50" s="20" t="s">
        <v>254</v>
      </c>
      <c r="D50" s="10" t="s">
        <v>26</v>
      </c>
      <c r="E50" s="87">
        <v>9950051200</v>
      </c>
      <c r="F50" s="30"/>
      <c r="G50" s="159" t="s">
        <v>365</v>
      </c>
      <c r="H50" s="196">
        <f t="shared" si="1"/>
        <v>9.9</v>
      </c>
      <c r="I50" s="138">
        <f t="shared" si="1"/>
        <v>8.8000000000000007</v>
      </c>
      <c r="J50" s="138">
        <f t="shared" si="1"/>
        <v>0</v>
      </c>
    </row>
    <row r="51" spans="1:10" ht="48">
      <c r="A51" s="20"/>
      <c r="B51" s="20"/>
      <c r="C51" s="20" t="s">
        <v>254</v>
      </c>
      <c r="D51" s="10" t="s">
        <v>26</v>
      </c>
      <c r="E51" s="87">
        <v>9950051200</v>
      </c>
      <c r="F51" s="29" t="s">
        <v>256</v>
      </c>
      <c r="G51" s="152" t="s">
        <v>703</v>
      </c>
      <c r="H51" s="196">
        <f t="shared" si="1"/>
        <v>9.9</v>
      </c>
      <c r="I51" s="138">
        <f t="shared" si="1"/>
        <v>8.8000000000000007</v>
      </c>
      <c r="J51" s="138">
        <f>J52</f>
        <v>0</v>
      </c>
    </row>
    <row r="52" spans="1:10" ht="24">
      <c r="A52" s="20"/>
      <c r="B52" s="20"/>
      <c r="C52" s="20" t="s">
        <v>254</v>
      </c>
      <c r="D52" s="10" t="s">
        <v>26</v>
      </c>
      <c r="E52" s="87">
        <v>9950051200</v>
      </c>
      <c r="F52" s="20" t="s">
        <v>258</v>
      </c>
      <c r="G52" s="27" t="s">
        <v>658</v>
      </c>
      <c r="H52" s="144">
        <v>9.9</v>
      </c>
      <c r="I52" s="125">
        <v>8.8000000000000007</v>
      </c>
      <c r="J52" s="125">
        <v>0</v>
      </c>
    </row>
    <row r="53" spans="1:10" s="214" customFormat="1" ht="24">
      <c r="A53" s="20"/>
      <c r="B53" s="20"/>
      <c r="C53" s="82" t="s">
        <v>254</v>
      </c>
      <c r="D53" s="83" t="s">
        <v>265</v>
      </c>
      <c r="E53" s="87"/>
      <c r="F53" s="87"/>
      <c r="G53" s="90" t="s">
        <v>350</v>
      </c>
      <c r="H53" s="196">
        <f>H54</f>
        <v>5577.86</v>
      </c>
      <c r="I53" s="196">
        <f t="shared" ref="I53:J57" si="2">I54</f>
        <v>0</v>
      </c>
      <c r="J53" s="196">
        <f t="shared" si="2"/>
        <v>0</v>
      </c>
    </row>
    <row r="54" spans="1:10" s="214" customFormat="1" ht="24">
      <c r="A54" s="20"/>
      <c r="B54" s="20"/>
      <c r="C54" s="25" t="s">
        <v>254</v>
      </c>
      <c r="D54" s="26" t="s">
        <v>265</v>
      </c>
      <c r="E54" s="10" t="s">
        <v>130</v>
      </c>
      <c r="F54" s="10"/>
      <c r="G54" s="48" t="s">
        <v>67</v>
      </c>
      <c r="H54" s="196">
        <f>H55</f>
        <v>5577.86</v>
      </c>
      <c r="I54" s="196">
        <f t="shared" si="2"/>
        <v>0</v>
      </c>
      <c r="J54" s="196">
        <f t="shared" si="2"/>
        <v>0</v>
      </c>
    </row>
    <row r="55" spans="1:10" s="214" customFormat="1" ht="51.75" customHeight="1">
      <c r="A55" s="20"/>
      <c r="B55" s="20"/>
      <c r="C55" s="25" t="s">
        <v>254</v>
      </c>
      <c r="D55" s="26" t="s">
        <v>265</v>
      </c>
      <c r="E55" s="10" t="s">
        <v>400</v>
      </c>
      <c r="F55" s="10"/>
      <c r="G55" s="48" t="s">
        <v>401</v>
      </c>
      <c r="H55" s="196">
        <f>H56</f>
        <v>5577.86</v>
      </c>
      <c r="I55" s="196">
        <f t="shared" si="2"/>
        <v>0</v>
      </c>
      <c r="J55" s="196">
        <f t="shared" si="2"/>
        <v>0</v>
      </c>
    </row>
    <row r="56" spans="1:10" s="214" customFormat="1" ht="36">
      <c r="A56" s="20"/>
      <c r="B56" s="20"/>
      <c r="C56" s="25" t="s">
        <v>254</v>
      </c>
      <c r="D56" s="26" t="s">
        <v>265</v>
      </c>
      <c r="E56" s="87">
        <v>9940020170</v>
      </c>
      <c r="F56" s="87"/>
      <c r="G56" s="34" t="s">
        <v>351</v>
      </c>
      <c r="H56" s="196">
        <f>H57</f>
        <v>5577.86</v>
      </c>
      <c r="I56" s="196">
        <f t="shared" si="2"/>
        <v>0</v>
      </c>
      <c r="J56" s="196">
        <f t="shared" si="2"/>
        <v>0</v>
      </c>
    </row>
    <row r="57" spans="1:10" s="214" customFormat="1" ht="36">
      <c r="A57" s="20"/>
      <c r="B57" s="20"/>
      <c r="C57" s="25" t="s">
        <v>254</v>
      </c>
      <c r="D57" s="26" t="s">
        <v>265</v>
      </c>
      <c r="E57" s="87">
        <v>9940020170</v>
      </c>
      <c r="F57" s="29" t="s">
        <v>256</v>
      </c>
      <c r="G57" s="49" t="s">
        <v>257</v>
      </c>
      <c r="H57" s="196">
        <f>H58</f>
        <v>5577.86</v>
      </c>
      <c r="I57" s="196">
        <f t="shared" si="2"/>
        <v>0</v>
      </c>
      <c r="J57" s="196">
        <f t="shared" si="2"/>
        <v>0</v>
      </c>
    </row>
    <row r="58" spans="1:10" s="214" customFormat="1" ht="24">
      <c r="A58" s="20"/>
      <c r="B58" s="20"/>
      <c r="C58" s="25" t="s">
        <v>254</v>
      </c>
      <c r="D58" s="26" t="s">
        <v>265</v>
      </c>
      <c r="E58" s="87">
        <v>9940020170</v>
      </c>
      <c r="F58" s="20" t="s">
        <v>258</v>
      </c>
      <c r="G58" s="48" t="s">
        <v>674</v>
      </c>
      <c r="H58" s="196">
        <v>5577.86</v>
      </c>
      <c r="I58" s="144">
        <v>0</v>
      </c>
      <c r="J58" s="125">
        <v>0</v>
      </c>
    </row>
    <row r="59" spans="1:10">
      <c r="A59" s="20"/>
      <c r="B59" s="20"/>
      <c r="C59" s="99" t="s">
        <v>254</v>
      </c>
      <c r="D59" s="99" t="s">
        <v>322</v>
      </c>
      <c r="E59" s="98"/>
      <c r="F59" s="99"/>
      <c r="G59" s="118" t="s">
        <v>298</v>
      </c>
      <c r="H59" s="148">
        <f>H62</f>
        <v>200</v>
      </c>
      <c r="I59" s="148">
        <f>I62</f>
        <v>200</v>
      </c>
      <c r="J59" s="137">
        <f>J62</f>
        <v>200</v>
      </c>
    </row>
    <row r="60" spans="1:10" ht="24">
      <c r="A60" s="20"/>
      <c r="B60" s="20"/>
      <c r="C60" s="20" t="s">
        <v>254</v>
      </c>
      <c r="D60" s="20" t="s">
        <v>322</v>
      </c>
      <c r="E60" s="10" t="s">
        <v>130</v>
      </c>
      <c r="F60" s="10"/>
      <c r="G60" s="27" t="s">
        <v>67</v>
      </c>
      <c r="H60" s="144">
        <f>H62</f>
        <v>200</v>
      </c>
      <c r="I60" s="144">
        <f>I62</f>
        <v>200</v>
      </c>
      <c r="J60" s="125">
        <f>J62</f>
        <v>200</v>
      </c>
    </row>
    <row r="61" spans="1:10" ht="24">
      <c r="A61" s="20"/>
      <c r="B61" s="20"/>
      <c r="C61" s="20" t="s">
        <v>254</v>
      </c>
      <c r="D61" s="20" t="s">
        <v>322</v>
      </c>
      <c r="E61" s="10" t="s">
        <v>182</v>
      </c>
      <c r="F61" s="10"/>
      <c r="G61" s="27" t="s">
        <v>183</v>
      </c>
      <c r="H61" s="144">
        <f>H62</f>
        <v>200</v>
      </c>
      <c r="I61" s="144">
        <f>I62</f>
        <v>200</v>
      </c>
      <c r="J61" s="125">
        <f>J62</f>
        <v>200</v>
      </c>
    </row>
    <row r="62" spans="1:10" ht="36">
      <c r="A62" s="20"/>
      <c r="B62" s="20"/>
      <c r="C62" s="20" t="s">
        <v>254</v>
      </c>
      <c r="D62" s="20" t="s">
        <v>322</v>
      </c>
      <c r="E62" s="10" t="s">
        <v>341</v>
      </c>
      <c r="F62" s="20"/>
      <c r="G62" s="27" t="s">
        <v>555</v>
      </c>
      <c r="H62" s="144">
        <f>H64</f>
        <v>200</v>
      </c>
      <c r="I62" s="144">
        <f>I64</f>
        <v>200</v>
      </c>
      <c r="J62" s="125">
        <f>J64</f>
        <v>200</v>
      </c>
    </row>
    <row r="63" spans="1:10" ht="24">
      <c r="A63" s="20"/>
      <c r="B63" s="20"/>
      <c r="C63" s="20" t="s">
        <v>254</v>
      </c>
      <c r="D63" s="20" t="s">
        <v>322</v>
      </c>
      <c r="E63" s="10" t="s">
        <v>341</v>
      </c>
      <c r="F63" s="20">
        <v>800</v>
      </c>
      <c r="G63" s="27" t="s">
        <v>263</v>
      </c>
      <c r="H63" s="144">
        <f>H64</f>
        <v>200</v>
      </c>
      <c r="I63" s="144">
        <v>200</v>
      </c>
      <c r="J63" s="125">
        <v>200</v>
      </c>
    </row>
    <row r="64" spans="1:10">
      <c r="A64" s="20"/>
      <c r="B64" s="20"/>
      <c r="C64" s="20" t="s">
        <v>254</v>
      </c>
      <c r="D64" s="20" t="s">
        <v>322</v>
      </c>
      <c r="E64" s="10" t="s">
        <v>341</v>
      </c>
      <c r="F64" s="20" t="s">
        <v>61</v>
      </c>
      <c r="G64" s="27" t="s">
        <v>66</v>
      </c>
      <c r="H64" s="144">
        <v>200</v>
      </c>
      <c r="I64" s="144">
        <v>200</v>
      </c>
      <c r="J64" s="125">
        <v>200</v>
      </c>
    </row>
    <row r="65" spans="1:10" ht="36">
      <c r="A65" s="20"/>
      <c r="B65" s="20"/>
      <c r="C65" s="99" t="s">
        <v>254</v>
      </c>
      <c r="D65" s="99" t="s">
        <v>23</v>
      </c>
      <c r="E65" s="98"/>
      <c r="F65" s="99"/>
      <c r="G65" s="118" t="s">
        <v>24</v>
      </c>
      <c r="H65" s="148">
        <f>H66+H72</f>
        <v>61859.078999999998</v>
      </c>
      <c r="I65" s="148">
        <f>I66+I72</f>
        <v>61341.855999999992</v>
      </c>
      <c r="J65" s="137">
        <f>J66+J72</f>
        <v>58674.970999999998</v>
      </c>
    </row>
    <row r="66" spans="1:10" ht="48">
      <c r="A66" s="20"/>
      <c r="B66" s="20"/>
      <c r="C66" s="20" t="s">
        <v>254</v>
      </c>
      <c r="D66" s="20" t="s">
        <v>23</v>
      </c>
      <c r="E66" s="10" t="s">
        <v>407</v>
      </c>
      <c r="F66" s="20"/>
      <c r="G66" s="27" t="s">
        <v>712</v>
      </c>
      <c r="H66" s="144">
        <f>H67</f>
        <v>189.03200000000001</v>
      </c>
      <c r="I66" s="144">
        <f t="shared" ref="I66:J70" si="3">I67</f>
        <v>189.03200000000001</v>
      </c>
      <c r="J66" s="125">
        <f t="shared" si="3"/>
        <v>189.03200000000001</v>
      </c>
    </row>
    <row r="67" spans="1:10" ht="96">
      <c r="A67" s="20"/>
      <c r="B67" s="20"/>
      <c r="C67" s="20" t="s">
        <v>254</v>
      </c>
      <c r="D67" s="20" t="s">
        <v>23</v>
      </c>
      <c r="E67" s="10" t="s">
        <v>408</v>
      </c>
      <c r="F67" s="20"/>
      <c r="G67" s="27" t="s">
        <v>774</v>
      </c>
      <c r="H67" s="144">
        <f>H68</f>
        <v>189.03200000000001</v>
      </c>
      <c r="I67" s="144">
        <f t="shared" si="3"/>
        <v>189.03200000000001</v>
      </c>
      <c r="J67" s="125">
        <f t="shared" si="3"/>
        <v>189.03200000000001</v>
      </c>
    </row>
    <row r="68" spans="1:10" ht="48">
      <c r="A68" s="20"/>
      <c r="B68" s="20"/>
      <c r="C68" s="20" t="s">
        <v>254</v>
      </c>
      <c r="D68" s="20" t="s">
        <v>23</v>
      </c>
      <c r="E68" s="10" t="s">
        <v>410</v>
      </c>
      <c r="F68" s="20"/>
      <c r="G68" s="27" t="s">
        <v>775</v>
      </c>
      <c r="H68" s="144">
        <f>H69</f>
        <v>189.03200000000001</v>
      </c>
      <c r="I68" s="144">
        <f t="shared" si="3"/>
        <v>189.03200000000001</v>
      </c>
      <c r="J68" s="125">
        <f t="shared" si="3"/>
        <v>189.03200000000001</v>
      </c>
    </row>
    <row r="69" spans="1:10" ht="48">
      <c r="A69" s="20"/>
      <c r="B69" s="20"/>
      <c r="C69" s="20" t="s">
        <v>254</v>
      </c>
      <c r="D69" s="20" t="s">
        <v>23</v>
      </c>
      <c r="E69" s="10" t="s">
        <v>640</v>
      </c>
      <c r="F69" s="20"/>
      <c r="G69" s="27" t="s">
        <v>639</v>
      </c>
      <c r="H69" s="144">
        <f>H70</f>
        <v>189.03200000000001</v>
      </c>
      <c r="I69" s="144">
        <f t="shared" si="3"/>
        <v>189.03200000000001</v>
      </c>
      <c r="J69" s="125">
        <f t="shared" si="3"/>
        <v>189.03200000000001</v>
      </c>
    </row>
    <row r="70" spans="1:10" ht="48">
      <c r="A70" s="20"/>
      <c r="B70" s="20"/>
      <c r="C70" s="20" t="s">
        <v>254</v>
      </c>
      <c r="D70" s="20" t="s">
        <v>23</v>
      </c>
      <c r="E70" s="10" t="s">
        <v>640</v>
      </c>
      <c r="F70" s="29" t="s">
        <v>256</v>
      </c>
      <c r="G70" s="152" t="s">
        <v>703</v>
      </c>
      <c r="H70" s="144">
        <f>H71</f>
        <v>189.03200000000001</v>
      </c>
      <c r="I70" s="144">
        <f t="shared" si="3"/>
        <v>189.03200000000001</v>
      </c>
      <c r="J70" s="125">
        <f t="shared" si="3"/>
        <v>189.03200000000001</v>
      </c>
    </row>
    <row r="71" spans="1:10" ht="24">
      <c r="A71" s="20"/>
      <c r="B71" s="20"/>
      <c r="C71" s="20" t="s">
        <v>254</v>
      </c>
      <c r="D71" s="20" t="s">
        <v>23</v>
      </c>
      <c r="E71" s="10" t="s">
        <v>640</v>
      </c>
      <c r="F71" s="20" t="s">
        <v>258</v>
      </c>
      <c r="G71" s="27" t="s">
        <v>658</v>
      </c>
      <c r="H71" s="144">
        <v>189.03200000000001</v>
      </c>
      <c r="I71" s="144">
        <v>189.03200000000001</v>
      </c>
      <c r="J71" s="125">
        <v>189.03200000000001</v>
      </c>
    </row>
    <row r="72" spans="1:10" ht="24">
      <c r="A72" s="20"/>
      <c r="B72" s="20"/>
      <c r="C72" s="20" t="s">
        <v>254</v>
      </c>
      <c r="D72" s="20" t="s">
        <v>23</v>
      </c>
      <c r="E72" s="10" t="s">
        <v>130</v>
      </c>
      <c r="F72" s="20"/>
      <c r="G72" s="27" t="s">
        <v>67</v>
      </c>
      <c r="H72" s="144">
        <f>H109+H73+H95</f>
        <v>61670.046999999999</v>
      </c>
      <c r="I72" s="144">
        <f>I109+I73+I95</f>
        <v>61152.823999999993</v>
      </c>
      <c r="J72" s="125">
        <f>J109+J73+J95</f>
        <v>58485.938999999998</v>
      </c>
    </row>
    <row r="73" spans="1:10" ht="49.5" customHeight="1">
      <c r="A73" s="20"/>
      <c r="B73" s="20"/>
      <c r="C73" s="20" t="s">
        <v>254</v>
      </c>
      <c r="D73" s="20" t="s">
        <v>23</v>
      </c>
      <c r="E73" s="10" t="s">
        <v>400</v>
      </c>
      <c r="F73" s="10"/>
      <c r="G73" s="27" t="s">
        <v>401</v>
      </c>
      <c r="H73" s="144">
        <f>H84+H74+H89</f>
        <v>58157.765999999996</v>
      </c>
      <c r="I73" s="144">
        <f>I84+I74+I89</f>
        <v>57637.842999999993</v>
      </c>
      <c r="J73" s="125">
        <f>J84+J74+J89</f>
        <v>57836.057999999997</v>
      </c>
    </row>
    <row r="74" spans="1:10" ht="72">
      <c r="A74" s="20"/>
      <c r="B74" s="20"/>
      <c r="C74" s="20" t="s">
        <v>254</v>
      </c>
      <c r="D74" s="20" t="s">
        <v>23</v>
      </c>
      <c r="E74" s="10" t="s">
        <v>436</v>
      </c>
      <c r="F74" s="30"/>
      <c r="G74" s="159" t="s">
        <v>389</v>
      </c>
      <c r="H74" s="197">
        <f>H75+H79+H82</f>
        <v>30850.942999999999</v>
      </c>
      <c r="I74" s="197">
        <f>I75+I79+I82</f>
        <v>30331.02</v>
      </c>
      <c r="J74" s="197">
        <f>J75+J79+J82</f>
        <v>30529.235000000001</v>
      </c>
    </row>
    <row r="75" spans="1:10" ht="120">
      <c r="A75" s="20"/>
      <c r="B75" s="20"/>
      <c r="C75" s="20" t="s">
        <v>254</v>
      </c>
      <c r="D75" s="20" t="s">
        <v>23</v>
      </c>
      <c r="E75" s="10" t="s">
        <v>436</v>
      </c>
      <c r="F75" s="29" t="s">
        <v>558</v>
      </c>
      <c r="G75" s="152" t="s">
        <v>559</v>
      </c>
      <c r="H75" s="197">
        <f>H76+H77+H78</f>
        <v>14699.22</v>
      </c>
      <c r="I75" s="197">
        <f>I76+I77+I78</f>
        <v>14699.22</v>
      </c>
      <c r="J75" s="141">
        <f>J76+J77+J78</f>
        <v>14699.22</v>
      </c>
    </row>
    <row r="76" spans="1:10" ht="24">
      <c r="A76" s="20"/>
      <c r="B76" s="20"/>
      <c r="C76" s="20" t="s">
        <v>254</v>
      </c>
      <c r="D76" s="20" t="s">
        <v>23</v>
      </c>
      <c r="E76" s="10" t="s">
        <v>436</v>
      </c>
      <c r="F76" s="30" t="s">
        <v>565</v>
      </c>
      <c r="G76" s="156" t="s">
        <v>664</v>
      </c>
      <c r="H76" s="197">
        <v>11276.82</v>
      </c>
      <c r="I76" s="197">
        <v>11276.82</v>
      </c>
      <c r="J76" s="197">
        <v>11276.82</v>
      </c>
    </row>
    <row r="77" spans="1:10" ht="36">
      <c r="A77" s="20"/>
      <c r="B77" s="20"/>
      <c r="C77" s="20" t="s">
        <v>254</v>
      </c>
      <c r="D77" s="20" t="s">
        <v>23</v>
      </c>
      <c r="E77" s="10" t="s">
        <v>436</v>
      </c>
      <c r="F77" s="30">
        <v>112</v>
      </c>
      <c r="G77" s="156" t="s">
        <v>562</v>
      </c>
      <c r="H77" s="197">
        <v>16.8</v>
      </c>
      <c r="I77" s="197">
        <v>16.8</v>
      </c>
      <c r="J77" s="197">
        <v>16.8</v>
      </c>
    </row>
    <row r="78" spans="1:10" ht="60">
      <c r="A78" s="20"/>
      <c r="B78" s="20"/>
      <c r="C78" s="20" t="s">
        <v>254</v>
      </c>
      <c r="D78" s="20" t="s">
        <v>23</v>
      </c>
      <c r="E78" s="10" t="s">
        <v>436</v>
      </c>
      <c r="F78" s="30">
        <v>119</v>
      </c>
      <c r="G78" s="156" t="s">
        <v>678</v>
      </c>
      <c r="H78" s="197">
        <v>3405.6</v>
      </c>
      <c r="I78" s="197">
        <v>3405.6</v>
      </c>
      <c r="J78" s="197">
        <v>3405.6</v>
      </c>
    </row>
    <row r="79" spans="1:10" ht="48">
      <c r="A79" s="20"/>
      <c r="B79" s="20"/>
      <c r="C79" s="20" t="s">
        <v>254</v>
      </c>
      <c r="D79" s="20" t="s">
        <v>23</v>
      </c>
      <c r="E79" s="10" t="s">
        <v>436</v>
      </c>
      <c r="F79" s="29" t="s">
        <v>256</v>
      </c>
      <c r="G79" s="152" t="s">
        <v>703</v>
      </c>
      <c r="H79" s="197">
        <f>H80+H81</f>
        <v>16129.805999999999</v>
      </c>
      <c r="I79" s="197">
        <f>I80+I81</f>
        <v>15609.883</v>
      </c>
      <c r="J79" s="197">
        <f>J80+J81</f>
        <v>15808.098</v>
      </c>
    </row>
    <row r="80" spans="1:10" ht="24">
      <c r="A80" s="20"/>
      <c r="B80" s="20"/>
      <c r="C80" s="20" t="s">
        <v>254</v>
      </c>
      <c r="D80" s="20" t="s">
        <v>23</v>
      </c>
      <c r="E80" s="10" t="s">
        <v>436</v>
      </c>
      <c r="F80" s="20" t="s">
        <v>258</v>
      </c>
      <c r="G80" s="27" t="s">
        <v>658</v>
      </c>
      <c r="H80" s="197">
        <v>13073.451999999999</v>
      </c>
      <c r="I80" s="197">
        <v>12553.529</v>
      </c>
      <c r="J80" s="197">
        <v>12751.744000000001</v>
      </c>
    </row>
    <row r="81" spans="1:13" ht="24">
      <c r="A81" s="20"/>
      <c r="B81" s="20"/>
      <c r="C81" s="20" t="s">
        <v>254</v>
      </c>
      <c r="D81" s="20" t="s">
        <v>23</v>
      </c>
      <c r="E81" s="10" t="s">
        <v>436</v>
      </c>
      <c r="F81" s="20">
        <v>247</v>
      </c>
      <c r="G81" s="27" t="s">
        <v>762</v>
      </c>
      <c r="H81" s="197">
        <v>3056.3539999999998</v>
      </c>
      <c r="I81" s="197">
        <v>3056.3539999999998</v>
      </c>
      <c r="J81" s="197">
        <v>3056.3539999999998</v>
      </c>
    </row>
    <row r="82" spans="1:13" ht="24">
      <c r="A82" s="20"/>
      <c r="B82" s="20"/>
      <c r="C82" s="20" t="s">
        <v>254</v>
      </c>
      <c r="D82" s="20" t="s">
        <v>23</v>
      </c>
      <c r="E82" s="10" t="s">
        <v>436</v>
      </c>
      <c r="F82" s="29" t="s">
        <v>262</v>
      </c>
      <c r="G82" s="152" t="s">
        <v>263</v>
      </c>
      <c r="H82" s="144">
        <f>H83</f>
        <v>21.917000000000002</v>
      </c>
      <c r="I82" s="144">
        <f>I83</f>
        <v>21.917000000000002</v>
      </c>
      <c r="J82" s="144">
        <f>J83</f>
        <v>21.917000000000002</v>
      </c>
    </row>
    <row r="83" spans="1:13" ht="24">
      <c r="A83" s="20"/>
      <c r="B83" s="20"/>
      <c r="C83" s="20" t="s">
        <v>254</v>
      </c>
      <c r="D83" s="20" t="s">
        <v>23</v>
      </c>
      <c r="E83" s="10" t="s">
        <v>436</v>
      </c>
      <c r="F83" s="20" t="s">
        <v>563</v>
      </c>
      <c r="G83" s="156" t="s">
        <v>662</v>
      </c>
      <c r="H83" s="144">
        <v>21.917000000000002</v>
      </c>
      <c r="I83" s="144">
        <v>21.917000000000002</v>
      </c>
      <c r="J83" s="144">
        <v>21.917000000000002</v>
      </c>
    </row>
    <row r="84" spans="1:13" ht="36">
      <c r="A84" s="20"/>
      <c r="B84" s="20"/>
      <c r="C84" s="20" t="s">
        <v>254</v>
      </c>
      <c r="D84" s="20" t="s">
        <v>23</v>
      </c>
      <c r="E84" s="10" t="s">
        <v>521</v>
      </c>
      <c r="F84" s="20"/>
      <c r="G84" s="27" t="s">
        <v>403</v>
      </c>
      <c r="H84" s="144">
        <f>H85+H87</f>
        <v>303.10000000000002</v>
      </c>
      <c r="I84" s="144">
        <f>I85+I87</f>
        <v>303.10000000000002</v>
      </c>
      <c r="J84" s="144">
        <f>J85+J87</f>
        <v>303.10000000000002</v>
      </c>
    </row>
    <row r="85" spans="1:13" ht="48">
      <c r="A85" s="20"/>
      <c r="B85" s="20"/>
      <c r="C85" s="20" t="s">
        <v>254</v>
      </c>
      <c r="D85" s="20" t="s">
        <v>23</v>
      </c>
      <c r="E85" s="10" t="s">
        <v>521</v>
      </c>
      <c r="F85" s="29" t="s">
        <v>256</v>
      </c>
      <c r="G85" s="152" t="s">
        <v>703</v>
      </c>
      <c r="H85" s="144">
        <f>H86</f>
        <v>248.1</v>
      </c>
      <c r="I85" s="144">
        <f>I86</f>
        <v>248.1</v>
      </c>
      <c r="J85" s="144">
        <f>J86</f>
        <v>248.1</v>
      </c>
    </row>
    <row r="86" spans="1:13" ht="24">
      <c r="A86" s="20"/>
      <c r="B86" s="20"/>
      <c r="C86" s="20" t="s">
        <v>254</v>
      </c>
      <c r="D86" s="20" t="s">
        <v>23</v>
      </c>
      <c r="E86" s="10" t="s">
        <v>521</v>
      </c>
      <c r="F86" s="20" t="s">
        <v>258</v>
      </c>
      <c r="G86" s="27" t="s">
        <v>658</v>
      </c>
      <c r="H86" s="144">
        <v>248.1</v>
      </c>
      <c r="I86" s="144">
        <v>248.1</v>
      </c>
      <c r="J86" s="144">
        <v>248.1</v>
      </c>
    </row>
    <row r="87" spans="1:13" ht="24">
      <c r="A87" s="20"/>
      <c r="B87" s="20"/>
      <c r="C87" s="20" t="s">
        <v>254</v>
      </c>
      <c r="D87" s="20" t="s">
        <v>23</v>
      </c>
      <c r="E87" s="10" t="s">
        <v>521</v>
      </c>
      <c r="F87" s="29" t="s">
        <v>262</v>
      </c>
      <c r="G87" s="152" t="s">
        <v>263</v>
      </c>
      <c r="H87" s="144">
        <f>H88</f>
        <v>55</v>
      </c>
      <c r="I87" s="144">
        <f>I88</f>
        <v>55</v>
      </c>
      <c r="J87" s="144">
        <f>J88</f>
        <v>55</v>
      </c>
    </row>
    <row r="88" spans="1:13">
      <c r="A88" s="20"/>
      <c r="B88" s="20"/>
      <c r="C88" s="20" t="s">
        <v>254</v>
      </c>
      <c r="D88" s="20" t="s">
        <v>23</v>
      </c>
      <c r="E88" s="10" t="s">
        <v>521</v>
      </c>
      <c r="F88" s="20">
        <v>853</v>
      </c>
      <c r="G88" s="27" t="s">
        <v>793</v>
      </c>
      <c r="H88" s="144">
        <v>55</v>
      </c>
      <c r="I88" s="144">
        <v>55</v>
      </c>
      <c r="J88" s="144">
        <v>55</v>
      </c>
    </row>
    <row r="89" spans="1:13" ht="36">
      <c r="A89" s="20"/>
      <c r="B89" s="20"/>
      <c r="C89" s="20" t="s">
        <v>254</v>
      </c>
      <c r="D89" s="20" t="s">
        <v>23</v>
      </c>
      <c r="E89" s="10" t="s">
        <v>438</v>
      </c>
      <c r="F89" s="30"/>
      <c r="G89" s="159" t="s">
        <v>387</v>
      </c>
      <c r="H89" s="144">
        <f>H90+H93</f>
        <v>27003.722999999998</v>
      </c>
      <c r="I89" s="144">
        <f>I90+I93</f>
        <v>27003.722999999998</v>
      </c>
      <c r="J89" s="125">
        <f>J90+J93</f>
        <v>27003.722999999998</v>
      </c>
    </row>
    <row r="90" spans="1:13" ht="120">
      <c r="A90" s="20"/>
      <c r="B90" s="20"/>
      <c r="C90" s="20" t="s">
        <v>254</v>
      </c>
      <c r="D90" s="20" t="s">
        <v>23</v>
      </c>
      <c r="E90" s="10" t="s">
        <v>438</v>
      </c>
      <c r="F90" s="29" t="s">
        <v>558</v>
      </c>
      <c r="G90" s="152" t="s">
        <v>559</v>
      </c>
      <c r="H90" s="144">
        <f>H91+H92</f>
        <v>26198.870999999999</v>
      </c>
      <c r="I90" s="144">
        <f t="shared" ref="I90:J90" si="4">I91+I92</f>
        <v>26198.870999999999</v>
      </c>
      <c r="J90" s="144">
        <f t="shared" si="4"/>
        <v>26198.870999999999</v>
      </c>
    </row>
    <row r="91" spans="1:13" ht="24">
      <c r="A91" s="20"/>
      <c r="B91" s="20"/>
      <c r="C91" s="20" t="s">
        <v>254</v>
      </c>
      <c r="D91" s="20" t="s">
        <v>23</v>
      </c>
      <c r="E91" s="10" t="s">
        <v>438</v>
      </c>
      <c r="F91" s="30" t="s">
        <v>565</v>
      </c>
      <c r="G91" s="156" t="s">
        <v>664</v>
      </c>
      <c r="H91" s="144">
        <v>20122.02</v>
      </c>
      <c r="I91" s="144">
        <v>20122.02</v>
      </c>
      <c r="J91" s="144">
        <v>20122.02</v>
      </c>
      <c r="K91" s="174"/>
      <c r="L91" s="174"/>
      <c r="M91" s="174"/>
    </row>
    <row r="92" spans="1:13" ht="60">
      <c r="A92" s="20"/>
      <c r="B92" s="20"/>
      <c r="C92" s="20" t="s">
        <v>254</v>
      </c>
      <c r="D92" s="20" t="s">
        <v>23</v>
      </c>
      <c r="E92" s="10" t="s">
        <v>438</v>
      </c>
      <c r="F92" s="30">
        <v>119</v>
      </c>
      <c r="G92" s="156" t="s">
        <v>678</v>
      </c>
      <c r="H92" s="144">
        <v>6076.8509999999997</v>
      </c>
      <c r="I92" s="144">
        <v>6076.8509999999997</v>
      </c>
      <c r="J92" s="144">
        <v>6076.8509999999997</v>
      </c>
      <c r="K92" s="174"/>
      <c r="L92" s="174"/>
      <c r="M92" s="174"/>
    </row>
    <row r="93" spans="1:13" ht="48">
      <c r="A93" s="20"/>
      <c r="B93" s="20"/>
      <c r="C93" s="20" t="s">
        <v>254</v>
      </c>
      <c r="D93" s="20" t="s">
        <v>23</v>
      </c>
      <c r="E93" s="10" t="s">
        <v>438</v>
      </c>
      <c r="F93" s="29" t="s">
        <v>256</v>
      </c>
      <c r="G93" s="152" t="s">
        <v>703</v>
      </c>
      <c r="H93" s="144">
        <f>H94</f>
        <v>804.85199999999998</v>
      </c>
      <c r="I93" s="144">
        <f t="shared" ref="I93:J93" si="5">I94</f>
        <v>804.85199999999998</v>
      </c>
      <c r="J93" s="144">
        <f t="shared" si="5"/>
        <v>804.85199999999998</v>
      </c>
    </row>
    <row r="94" spans="1:13" ht="24">
      <c r="A94" s="20"/>
      <c r="B94" s="20"/>
      <c r="C94" s="20" t="s">
        <v>254</v>
      </c>
      <c r="D94" s="20" t="s">
        <v>23</v>
      </c>
      <c r="E94" s="10" t="s">
        <v>438</v>
      </c>
      <c r="F94" s="20" t="s">
        <v>258</v>
      </c>
      <c r="G94" s="27" t="s">
        <v>658</v>
      </c>
      <c r="H94" s="144">
        <v>804.85199999999998</v>
      </c>
      <c r="I94" s="144">
        <v>804.85199999999998</v>
      </c>
      <c r="J94" s="144">
        <v>804.85199999999998</v>
      </c>
      <c r="K94" s="174"/>
      <c r="L94" s="174"/>
      <c r="M94" s="174"/>
    </row>
    <row r="95" spans="1:13" ht="48">
      <c r="A95" s="20"/>
      <c r="B95" s="23"/>
      <c r="C95" s="20" t="s">
        <v>254</v>
      </c>
      <c r="D95" s="20" t="s">
        <v>23</v>
      </c>
      <c r="E95" s="10" t="s">
        <v>424</v>
      </c>
      <c r="F95" s="10"/>
      <c r="G95" s="27" t="s">
        <v>68</v>
      </c>
      <c r="H95" s="144">
        <f>H96+H102</f>
        <v>2862.4</v>
      </c>
      <c r="I95" s="144">
        <f>I96+I102</f>
        <v>2865.1</v>
      </c>
      <c r="J95" s="144">
        <f>J96+J102</f>
        <v>0</v>
      </c>
    </row>
    <row r="96" spans="1:13" ht="132">
      <c r="A96" s="20"/>
      <c r="B96" s="23"/>
      <c r="C96" s="20" t="s">
        <v>254</v>
      </c>
      <c r="D96" s="20" t="s">
        <v>23</v>
      </c>
      <c r="E96" s="31" t="s">
        <v>440</v>
      </c>
      <c r="F96" s="157"/>
      <c r="G96" s="158" t="s">
        <v>221</v>
      </c>
      <c r="H96" s="144">
        <f>H100+H97</f>
        <v>292</v>
      </c>
      <c r="I96" s="125">
        <f>I100+I97</f>
        <v>294.7</v>
      </c>
      <c r="J96" s="125">
        <f>J100+J97</f>
        <v>0</v>
      </c>
    </row>
    <row r="97" spans="1:10" ht="120">
      <c r="A97" s="20"/>
      <c r="B97" s="23"/>
      <c r="C97" s="20" t="s">
        <v>254</v>
      </c>
      <c r="D97" s="20" t="s">
        <v>23</v>
      </c>
      <c r="E97" s="31" t="s">
        <v>440</v>
      </c>
      <c r="F97" s="29" t="s">
        <v>558</v>
      </c>
      <c r="G97" s="152" t="s">
        <v>559</v>
      </c>
      <c r="H97" s="144">
        <f>H98+H99</f>
        <v>229</v>
      </c>
      <c r="I97" s="125">
        <f>I98+I99</f>
        <v>229</v>
      </c>
      <c r="J97" s="125">
        <f>J98+J99</f>
        <v>0</v>
      </c>
    </row>
    <row r="98" spans="1:10" ht="36">
      <c r="A98" s="20"/>
      <c r="B98" s="23"/>
      <c r="C98" s="20" t="s">
        <v>254</v>
      </c>
      <c r="D98" s="20" t="s">
        <v>23</v>
      </c>
      <c r="E98" s="31" t="s">
        <v>440</v>
      </c>
      <c r="F98" s="30" t="s">
        <v>560</v>
      </c>
      <c r="G98" s="156" t="s">
        <v>176</v>
      </c>
      <c r="H98" s="144">
        <v>172</v>
      </c>
      <c r="I98" s="125">
        <v>172</v>
      </c>
      <c r="J98" s="125">
        <v>0</v>
      </c>
    </row>
    <row r="99" spans="1:10" ht="72">
      <c r="A99" s="20"/>
      <c r="B99" s="23"/>
      <c r="C99" s="20" t="s">
        <v>254</v>
      </c>
      <c r="D99" s="20" t="s">
        <v>23</v>
      </c>
      <c r="E99" s="31" t="s">
        <v>440</v>
      </c>
      <c r="F99" s="30">
        <v>129</v>
      </c>
      <c r="G99" s="156" t="s">
        <v>178</v>
      </c>
      <c r="H99" s="144">
        <v>57</v>
      </c>
      <c r="I99" s="125">
        <v>57</v>
      </c>
      <c r="J99" s="125">
        <v>0</v>
      </c>
    </row>
    <row r="100" spans="1:10" ht="48">
      <c r="A100" s="20"/>
      <c r="B100" s="23"/>
      <c r="C100" s="20" t="s">
        <v>254</v>
      </c>
      <c r="D100" s="20" t="s">
        <v>23</v>
      </c>
      <c r="E100" s="31" t="s">
        <v>440</v>
      </c>
      <c r="F100" s="29" t="s">
        <v>256</v>
      </c>
      <c r="G100" s="152" t="s">
        <v>703</v>
      </c>
      <c r="H100" s="144">
        <f>H101</f>
        <v>63</v>
      </c>
      <c r="I100" s="125">
        <f>I101</f>
        <v>65.7</v>
      </c>
      <c r="J100" s="125">
        <f>J101</f>
        <v>0</v>
      </c>
    </row>
    <row r="101" spans="1:10" ht="24">
      <c r="A101" s="20"/>
      <c r="B101" s="23"/>
      <c r="C101" s="20" t="s">
        <v>254</v>
      </c>
      <c r="D101" s="20" t="s">
        <v>23</v>
      </c>
      <c r="E101" s="31" t="s">
        <v>440</v>
      </c>
      <c r="F101" s="20" t="s">
        <v>258</v>
      </c>
      <c r="G101" s="27" t="s">
        <v>658</v>
      </c>
      <c r="H101" s="144">
        <v>63</v>
      </c>
      <c r="I101" s="125">
        <v>65.7</v>
      </c>
      <c r="J101" s="125"/>
    </row>
    <row r="102" spans="1:10" s="217" customFormat="1" ht="84">
      <c r="A102" s="20"/>
      <c r="B102" s="23"/>
      <c r="C102" s="20" t="s">
        <v>254</v>
      </c>
      <c r="D102" s="20" t="s">
        <v>23</v>
      </c>
      <c r="E102" s="10" t="s">
        <v>679</v>
      </c>
      <c r="F102" s="10"/>
      <c r="G102" s="159" t="s">
        <v>335</v>
      </c>
      <c r="H102" s="144">
        <f>H103+H106</f>
        <v>2570.4</v>
      </c>
      <c r="I102" s="125">
        <f>I103+I106</f>
        <v>2570.4</v>
      </c>
      <c r="J102" s="125">
        <f>J103+J106</f>
        <v>0</v>
      </c>
    </row>
    <row r="103" spans="1:10" s="217" customFormat="1" ht="120">
      <c r="A103" s="20"/>
      <c r="B103" s="23"/>
      <c r="C103" s="20" t="s">
        <v>254</v>
      </c>
      <c r="D103" s="20" t="s">
        <v>23</v>
      </c>
      <c r="E103" s="10" t="s">
        <v>679</v>
      </c>
      <c r="F103" s="29" t="s">
        <v>558</v>
      </c>
      <c r="G103" s="152" t="s">
        <v>559</v>
      </c>
      <c r="H103" s="144">
        <f>H104+H105</f>
        <v>2133.8000000000002</v>
      </c>
      <c r="I103" s="125">
        <f>I104+I105</f>
        <v>2133.8000000000002</v>
      </c>
      <c r="J103" s="125">
        <f>J104+J105</f>
        <v>0</v>
      </c>
    </row>
    <row r="104" spans="1:10" s="217" customFormat="1" ht="36">
      <c r="A104" s="20"/>
      <c r="B104" s="23"/>
      <c r="C104" s="20" t="s">
        <v>254</v>
      </c>
      <c r="D104" s="20" t="s">
        <v>23</v>
      </c>
      <c r="E104" s="10" t="s">
        <v>679</v>
      </c>
      <c r="F104" s="30" t="s">
        <v>560</v>
      </c>
      <c r="G104" s="156" t="s">
        <v>176</v>
      </c>
      <c r="H104" s="144">
        <v>1638.8</v>
      </c>
      <c r="I104" s="125">
        <v>1638.8</v>
      </c>
      <c r="J104" s="125">
        <v>0</v>
      </c>
    </row>
    <row r="105" spans="1:10" s="217" customFormat="1" ht="72">
      <c r="A105" s="20"/>
      <c r="B105" s="23"/>
      <c r="C105" s="20" t="s">
        <v>254</v>
      </c>
      <c r="D105" s="20" t="s">
        <v>23</v>
      </c>
      <c r="E105" s="10" t="s">
        <v>679</v>
      </c>
      <c r="F105" s="30">
        <v>129</v>
      </c>
      <c r="G105" s="156" t="s">
        <v>178</v>
      </c>
      <c r="H105" s="144">
        <v>495</v>
      </c>
      <c r="I105" s="125">
        <v>495</v>
      </c>
      <c r="J105" s="125">
        <v>0</v>
      </c>
    </row>
    <row r="106" spans="1:10" s="217" customFormat="1" ht="48">
      <c r="A106" s="20"/>
      <c r="B106" s="23"/>
      <c r="C106" s="20" t="s">
        <v>254</v>
      </c>
      <c r="D106" s="20" t="s">
        <v>23</v>
      </c>
      <c r="E106" s="10" t="s">
        <v>679</v>
      </c>
      <c r="F106" s="29" t="s">
        <v>256</v>
      </c>
      <c r="G106" s="152" t="s">
        <v>703</v>
      </c>
      <c r="H106" s="144">
        <f>H107+H108</f>
        <v>436.6</v>
      </c>
      <c r="I106" s="125">
        <f>I107+I108</f>
        <v>436.6</v>
      </c>
      <c r="J106" s="125">
        <f>J107+J108</f>
        <v>0</v>
      </c>
    </row>
    <row r="107" spans="1:10" s="217" customFormat="1" ht="24">
      <c r="A107" s="20"/>
      <c r="B107" s="23"/>
      <c r="C107" s="20" t="s">
        <v>254</v>
      </c>
      <c r="D107" s="20" t="s">
        <v>23</v>
      </c>
      <c r="E107" s="10" t="s">
        <v>679</v>
      </c>
      <c r="F107" s="20" t="s">
        <v>258</v>
      </c>
      <c r="G107" s="27" t="s">
        <v>658</v>
      </c>
      <c r="H107" s="144">
        <v>221.6</v>
      </c>
      <c r="I107" s="125">
        <v>221.6</v>
      </c>
      <c r="J107" s="125">
        <v>0</v>
      </c>
    </row>
    <row r="108" spans="1:10" s="217" customFormat="1" ht="24">
      <c r="A108" s="20"/>
      <c r="B108" s="23"/>
      <c r="C108" s="20" t="s">
        <v>254</v>
      </c>
      <c r="D108" s="20" t="s">
        <v>23</v>
      </c>
      <c r="E108" s="10" t="s">
        <v>679</v>
      </c>
      <c r="F108" s="20">
        <v>247</v>
      </c>
      <c r="G108" s="27" t="s">
        <v>762</v>
      </c>
      <c r="H108" s="144">
        <v>215</v>
      </c>
      <c r="I108" s="125">
        <v>215</v>
      </c>
      <c r="J108" s="125">
        <v>0</v>
      </c>
    </row>
    <row r="109" spans="1:10" ht="60">
      <c r="A109" s="20"/>
      <c r="B109" s="23"/>
      <c r="C109" s="112" t="s">
        <v>254</v>
      </c>
      <c r="D109" s="112" t="s">
        <v>23</v>
      </c>
      <c r="E109" s="126" t="s">
        <v>129</v>
      </c>
      <c r="F109" s="112"/>
      <c r="G109" s="161" t="s">
        <v>64</v>
      </c>
      <c r="H109" s="144">
        <f t="shared" ref="H109:J110" si="6">H110</f>
        <v>649.88099999999997</v>
      </c>
      <c r="I109" s="144">
        <f t="shared" si="6"/>
        <v>649.88099999999997</v>
      </c>
      <c r="J109" s="144">
        <f t="shared" si="6"/>
        <v>649.88099999999997</v>
      </c>
    </row>
    <row r="110" spans="1:10" ht="96">
      <c r="A110" s="20"/>
      <c r="B110" s="23"/>
      <c r="C110" s="112" t="s">
        <v>254</v>
      </c>
      <c r="D110" s="112" t="s">
        <v>23</v>
      </c>
      <c r="E110" s="10" t="s">
        <v>340</v>
      </c>
      <c r="F110" s="30"/>
      <c r="G110" s="156" t="s">
        <v>523</v>
      </c>
      <c r="H110" s="144">
        <f t="shared" si="6"/>
        <v>649.88099999999997</v>
      </c>
      <c r="I110" s="144">
        <f t="shared" si="6"/>
        <v>649.88099999999997</v>
      </c>
      <c r="J110" s="125">
        <f t="shared" si="6"/>
        <v>649.88099999999997</v>
      </c>
    </row>
    <row r="111" spans="1:10" ht="120">
      <c r="A111" s="20"/>
      <c r="B111" s="23"/>
      <c r="C111" s="112" t="s">
        <v>254</v>
      </c>
      <c r="D111" s="112" t="s">
        <v>23</v>
      </c>
      <c r="E111" s="10" t="s">
        <v>340</v>
      </c>
      <c r="F111" s="29" t="s">
        <v>558</v>
      </c>
      <c r="G111" s="152" t="s">
        <v>559</v>
      </c>
      <c r="H111" s="144">
        <f>H112+H113</f>
        <v>649.88099999999997</v>
      </c>
      <c r="I111" s="144">
        <f>I112+I113</f>
        <v>649.88099999999997</v>
      </c>
      <c r="J111" s="144">
        <f>J112+J113</f>
        <v>649.88099999999997</v>
      </c>
    </row>
    <row r="112" spans="1:10" ht="36">
      <c r="A112" s="20"/>
      <c r="B112" s="23"/>
      <c r="C112" s="112" t="s">
        <v>254</v>
      </c>
      <c r="D112" s="112" t="s">
        <v>23</v>
      </c>
      <c r="E112" s="10" t="s">
        <v>340</v>
      </c>
      <c r="F112" s="30" t="s">
        <v>560</v>
      </c>
      <c r="G112" s="156" t="s">
        <v>176</v>
      </c>
      <c r="H112" s="144">
        <v>499.14</v>
      </c>
      <c r="I112" s="144">
        <v>499.14</v>
      </c>
      <c r="J112" s="144">
        <v>499.14</v>
      </c>
    </row>
    <row r="113" spans="1:10" ht="72">
      <c r="A113" s="20"/>
      <c r="B113" s="23"/>
      <c r="C113" s="112" t="s">
        <v>254</v>
      </c>
      <c r="D113" s="112" t="s">
        <v>23</v>
      </c>
      <c r="E113" s="10" t="s">
        <v>340</v>
      </c>
      <c r="F113" s="30">
        <v>129</v>
      </c>
      <c r="G113" s="156" t="s">
        <v>178</v>
      </c>
      <c r="H113" s="144">
        <v>150.74100000000001</v>
      </c>
      <c r="I113" s="144">
        <v>150.74100000000001</v>
      </c>
      <c r="J113" s="144">
        <v>150.74100000000001</v>
      </c>
    </row>
    <row r="114" spans="1:10" ht="48">
      <c r="A114" s="20"/>
      <c r="B114" s="23"/>
      <c r="C114" s="24" t="s">
        <v>320</v>
      </c>
      <c r="D114" s="24" t="s">
        <v>248</v>
      </c>
      <c r="E114" s="24"/>
      <c r="F114" s="24"/>
      <c r="G114" s="176" t="s">
        <v>69</v>
      </c>
      <c r="H114" s="198">
        <f>H115</f>
        <v>4800.17</v>
      </c>
      <c r="I114" s="198">
        <f>I115</f>
        <v>4800.17</v>
      </c>
      <c r="J114" s="198">
        <f>J115</f>
        <v>4800.17</v>
      </c>
    </row>
    <row r="115" spans="1:10" ht="72">
      <c r="A115" s="20"/>
      <c r="B115" s="23"/>
      <c r="C115" s="99" t="s">
        <v>320</v>
      </c>
      <c r="D115" s="99">
        <v>10</v>
      </c>
      <c r="E115" s="98"/>
      <c r="F115" s="99"/>
      <c r="G115" s="118" t="s">
        <v>788</v>
      </c>
      <c r="H115" s="148">
        <f t="shared" ref="H115:J116" si="7">H116</f>
        <v>4800.17</v>
      </c>
      <c r="I115" s="148">
        <f t="shared" si="7"/>
        <v>4800.17</v>
      </c>
      <c r="J115" s="137">
        <f t="shared" si="7"/>
        <v>4800.17</v>
      </c>
    </row>
    <row r="116" spans="1:10" ht="72">
      <c r="A116" s="20"/>
      <c r="B116" s="23"/>
      <c r="C116" s="20" t="s">
        <v>320</v>
      </c>
      <c r="D116" s="20">
        <v>10</v>
      </c>
      <c r="E116" s="10" t="s">
        <v>399</v>
      </c>
      <c r="F116" s="20"/>
      <c r="G116" s="27" t="s">
        <v>711</v>
      </c>
      <c r="H116" s="144">
        <f>H117</f>
        <v>4800.17</v>
      </c>
      <c r="I116" s="144">
        <f t="shared" si="7"/>
        <v>4800.17</v>
      </c>
      <c r="J116" s="144">
        <f t="shared" si="7"/>
        <v>4800.17</v>
      </c>
    </row>
    <row r="117" spans="1:10" ht="84">
      <c r="A117" s="20"/>
      <c r="B117" s="23"/>
      <c r="C117" s="20" t="s">
        <v>320</v>
      </c>
      <c r="D117" s="20">
        <v>10</v>
      </c>
      <c r="E117" s="10" t="s">
        <v>236</v>
      </c>
      <c r="F117" s="20"/>
      <c r="G117" s="27" t="s">
        <v>326</v>
      </c>
      <c r="H117" s="144">
        <f>H118+H126</f>
        <v>4800.17</v>
      </c>
      <c r="I117" s="144">
        <f>I118+I126</f>
        <v>4800.17</v>
      </c>
      <c r="J117" s="144">
        <f>J118+J126</f>
        <v>4800.17</v>
      </c>
    </row>
    <row r="118" spans="1:10" ht="96">
      <c r="A118" s="20"/>
      <c r="B118" s="23"/>
      <c r="C118" s="20" t="s">
        <v>320</v>
      </c>
      <c r="D118" s="20">
        <v>10</v>
      </c>
      <c r="E118" s="10" t="s">
        <v>237</v>
      </c>
      <c r="F118" s="20"/>
      <c r="G118" s="27" t="s">
        <v>776</v>
      </c>
      <c r="H118" s="144">
        <f>H119+H122</f>
        <v>4500.17</v>
      </c>
      <c r="I118" s="144">
        <f>I119+I122</f>
        <v>4500.17</v>
      </c>
      <c r="J118" s="144">
        <f>J119+J122</f>
        <v>4500.17</v>
      </c>
    </row>
    <row r="119" spans="1:10" ht="48">
      <c r="A119" s="20"/>
      <c r="B119" s="23"/>
      <c r="C119" s="20" t="s">
        <v>320</v>
      </c>
      <c r="D119" s="20">
        <v>10</v>
      </c>
      <c r="E119" s="10" t="s">
        <v>442</v>
      </c>
      <c r="F119" s="20"/>
      <c r="G119" s="27" t="s">
        <v>713</v>
      </c>
      <c r="H119" s="144">
        <f t="shared" ref="H119:J120" si="8">H120</f>
        <v>327</v>
      </c>
      <c r="I119" s="144">
        <f t="shared" si="8"/>
        <v>327</v>
      </c>
      <c r="J119" s="144">
        <f t="shared" si="8"/>
        <v>327</v>
      </c>
    </row>
    <row r="120" spans="1:10" ht="48">
      <c r="A120" s="20"/>
      <c r="B120" s="23"/>
      <c r="C120" s="20" t="s">
        <v>320</v>
      </c>
      <c r="D120" s="20">
        <v>10</v>
      </c>
      <c r="E120" s="10" t="s">
        <v>442</v>
      </c>
      <c r="F120" s="29" t="s">
        <v>256</v>
      </c>
      <c r="G120" s="152" t="s">
        <v>703</v>
      </c>
      <c r="H120" s="144">
        <f t="shared" si="8"/>
        <v>327</v>
      </c>
      <c r="I120" s="144">
        <f t="shared" si="8"/>
        <v>327</v>
      </c>
      <c r="J120" s="144">
        <f t="shared" si="8"/>
        <v>327</v>
      </c>
    </row>
    <row r="121" spans="1:10" ht="24">
      <c r="A121" s="20"/>
      <c r="B121" s="23"/>
      <c r="C121" s="20" t="s">
        <v>320</v>
      </c>
      <c r="D121" s="20">
        <v>10</v>
      </c>
      <c r="E121" s="10" t="s">
        <v>442</v>
      </c>
      <c r="F121" s="20" t="s">
        <v>258</v>
      </c>
      <c r="G121" s="27" t="s">
        <v>658</v>
      </c>
      <c r="H121" s="144">
        <v>327</v>
      </c>
      <c r="I121" s="144">
        <v>327</v>
      </c>
      <c r="J121" s="144">
        <v>327</v>
      </c>
    </row>
    <row r="122" spans="1:10" ht="36">
      <c r="A122" s="20"/>
      <c r="B122" s="23"/>
      <c r="C122" s="20" t="s">
        <v>320</v>
      </c>
      <c r="D122" s="20">
        <v>10</v>
      </c>
      <c r="E122" s="10" t="s">
        <v>443</v>
      </c>
      <c r="F122" s="20"/>
      <c r="G122" s="27" t="s">
        <v>714</v>
      </c>
      <c r="H122" s="144">
        <f>H123</f>
        <v>4173.17</v>
      </c>
      <c r="I122" s="144">
        <f>I123</f>
        <v>4173.17</v>
      </c>
      <c r="J122" s="144">
        <f>J123</f>
        <v>4173.17</v>
      </c>
    </row>
    <row r="123" spans="1:10" ht="120">
      <c r="A123" s="20"/>
      <c r="B123" s="23"/>
      <c r="C123" s="20" t="s">
        <v>320</v>
      </c>
      <c r="D123" s="20">
        <v>10</v>
      </c>
      <c r="E123" s="10" t="s">
        <v>443</v>
      </c>
      <c r="F123" s="29" t="s">
        <v>558</v>
      </c>
      <c r="G123" s="152" t="s">
        <v>559</v>
      </c>
      <c r="H123" s="144">
        <f>H124+H125</f>
        <v>4173.17</v>
      </c>
      <c r="I123" s="144">
        <f>I124+I125</f>
        <v>4173.17</v>
      </c>
      <c r="J123" s="144">
        <f>J124+J125</f>
        <v>4173.17</v>
      </c>
    </row>
    <row r="124" spans="1:10" ht="24">
      <c r="A124" s="20"/>
      <c r="B124" s="23"/>
      <c r="C124" s="20" t="s">
        <v>320</v>
      </c>
      <c r="D124" s="20">
        <v>10</v>
      </c>
      <c r="E124" s="10" t="s">
        <v>443</v>
      </c>
      <c r="F124" s="30" t="s">
        <v>565</v>
      </c>
      <c r="G124" s="156" t="s">
        <v>664</v>
      </c>
      <c r="H124" s="144">
        <v>3205.2</v>
      </c>
      <c r="I124" s="144">
        <v>3205.2</v>
      </c>
      <c r="J124" s="144">
        <v>3205.2</v>
      </c>
    </row>
    <row r="125" spans="1:10" ht="60">
      <c r="A125" s="20"/>
      <c r="B125" s="23"/>
      <c r="C125" s="20" t="s">
        <v>320</v>
      </c>
      <c r="D125" s="20">
        <v>10</v>
      </c>
      <c r="E125" s="10" t="s">
        <v>443</v>
      </c>
      <c r="F125" s="30">
        <v>119</v>
      </c>
      <c r="G125" s="156" t="s">
        <v>678</v>
      </c>
      <c r="H125" s="144">
        <v>967.97</v>
      </c>
      <c r="I125" s="144">
        <v>967.97</v>
      </c>
      <c r="J125" s="144">
        <v>967.97</v>
      </c>
    </row>
    <row r="126" spans="1:10" ht="60">
      <c r="A126" s="20"/>
      <c r="B126" s="23"/>
      <c r="C126" s="20" t="s">
        <v>320</v>
      </c>
      <c r="D126" s="20">
        <v>10</v>
      </c>
      <c r="E126" s="10" t="s">
        <v>533</v>
      </c>
      <c r="F126" s="30"/>
      <c r="G126" s="156" t="s">
        <v>710</v>
      </c>
      <c r="H126" s="144">
        <f>H127</f>
        <v>300</v>
      </c>
      <c r="I126" s="144">
        <f>I127</f>
        <v>300</v>
      </c>
      <c r="J126" s="144">
        <f>J127</f>
        <v>300</v>
      </c>
    </row>
    <row r="127" spans="1:10" ht="96">
      <c r="A127" s="20"/>
      <c r="B127" s="23"/>
      <c r="C127" s="20" t="s">
        <v>320</v>
      </c>
      <c r="D127" s="20">
        <v>10</v>
      </c>
      <c r="E127" s="10" t="s">
        <v>444</v>
      </c>
      <c r="F127" s="20"/>
      <c r="G127" s="156" t="s">
        <v>771</v>
      </c>
      <c r="H127" s="144">
        <f t="shared" ref="H127:J128" si="9">H128</f>
        <v>300</v>
      </c>
      <c r="I127" s="144">
        <f t="shared" si="9"/>
        <v>300</v>
      </c>
      <c r="J127" s="144">
        <f t="shared" si="9"/>
        <v>300</v>
      </c>
    </row>
    <row r="128" spans="1:10" ht="48">
      <c r="A128" s="20"/>
      <c r="B128" s="23"/>
      <c r="C128" s="20" t="s">
        <v>320</v>
      </c>
      <c r="D128" s="20">
        <v>10</v>
      </c>
      <c r="E128" s="10" t="s">
        <v>444</v>
      </c>
      <c r="F128" s="29" t="s">
        <v>256</v>
      </c>
      <c r="G128" s="152" t="s">
        <v>703</v>
      </c>
      <c r="H128" s="144">
        <f t="shared" si="9"/>
        <v>300</v>
      </c>
      <c r="I128" s="144">
        <f t="shared" si="9"/>
        <v>300</v>
      </c>
      <c r="J128" s="144">
        <f t="shared" si="9"/>
        <v>300</v>
      </c>
    </row>
    <row r="129" spans="1:10" ht="24">
      <c r="A129" s="20"/>
      <c r="B129" s="23"/>
      <c r="C129" s="20" t="s">
        <v>320</v>
      </c>
      <c r="D129" s="20">
        <v>10</v>
      </c>
      <c r="E129" s="10" t="s">
        <v>444</v>
      </c>
      <c r="F129" s="20" t="s">
        <v>258</v>
      </c>
      <c r="G129" s="27" t="s">
        <v>658</v>
      </c>
      <c r="H129" s="144">
        <v>300</v>
      </c>
      <c r="I129" s="144">
        <v>300</v>
      </c>
      <c r="J129" s="144">
        <v>300</v>
      </c>
    </row>
    <row r="130" spans="1:10">
      <c r="A130" s="20"/>
      <c r="B130" s="23"/>
      <c r="C130" s="23" t="s">
        <v>247</v>
      </c>
      <c r="D130" s="23" t="s">
        <v>248</v>
      </c>
      <c r="E130" s="24"/>
      <c r="F130" s="20"/>
      <c r="G130" s="176" t="s">
        <v>253</v>
      </c>
      <c r="H130" s="198">
        <f>H131+H141+H171</f>
        <v>82286.101999999999</v>
      </c>
      <c r="I130" s="198">
        <f>I131+I141+I171</f>
        <v>85016.669000000009</v>
      </c>
      <c r="J130" s="136">
        <f>J131+J141+J171</f>
        <v>5773.8189999999995</v>
      </c>
    </row>
    <row r="131" spans="1:10">
      <c r="A131" s="20"/>
      <c r="B131" s="23"/>
      <c r="C131" s="99" t="s">
        <v>247</v>
      </c>
      <c r="D131" s="99" t="s">
        <v>260</v>
      </c>
      <c r="E131" s="98"/>
      <c r="F131" s="99"/>
      <c r="G131" s="118" t="s">
        <v>261</v>
      </c>
      <c r="H131" s="148">
        <f t="shared" ref="H131:J133" si="10">H132</f>
        <v>1158.8</v>
      </c>
      <c r="I131" s="148">
        <f t="shared" si="10"/>
        <v>1208.6669999999999</v>
      </c>
      <c r="J131" s="137">
        <f t="shared" si="10"/>
        <v>302.16699999999997</v>
      </c>
    </row>
    <row r="132" spans="1:10" ht="60">
      <c r="A132" s="20"/>
      <c r="B132" s="23"/>
      <c r="C132" s="20" t="s">
        <v>247</v>
      </c>
      <c r="D132" s="20" t="s">
        <v>260</v>
      </c>
      <c r="E132" s="10" t="s">
        <v>39</v>
      </c>
      <c r="F132" s="20"/>
      <c r="G132" s="27" t="s">
        <v>777</v>
      </c>
      <c r="H132" s="144">
        <f t="shared" si="10"/>
        <v>1158.8</v>
      </c>
      <c r="I132" s="144">
        <f t="shared" si="10"/>
        <v>1208.6669999999999</v>
      </c>
      <c r="J132" s="125">
        <f t="shared" si="10"/>
        <v>302.16699999999997</v>
      </c>
    </row>
    <row r="133" spans="1:10" ht="60">
      <c r="A133" s="20"/>
      <c r="B133" s="23"/>
      <c r="C133" s="20" t="s">
        <v>247</v>
      </c>
      <c r="D133" s="20" t="s">
        <v>260</v>
      </c>
      <c r="E133" s="10" t="s">
        <v>40</v>
      </c>
      <c r="F133" s="20"/>
      <c r="G133" s="27" t="s">
        <v>531</v>
      </c>
      <c r="H133" s="144">
        <f>H134</f>
        <v>1158.8</v>
      </c>
      <c r="I133" s="144">
        <f t="shared" si="10"/>
        <v>1208.6669999999999</v>
      </c>
      <c r="J133" s="125">
        <f t="shared" si="10"/>
        <v>302.16699999999997</v>
      </c>
    </row>
    <row r="134" spans="1:10" ht="60">
      <c r="A134" s="20"/>
      <c r="B134" s="23"/>
      <c r="C134" s="20" t="s">
        <v>247</v>
      </c>
      <c r="D134" s="20" t="s">
        <v>260</v>
      </c>
      <c r="E134" s="10" t="s">
        <v>42</v>
      </c>
      <c r="F134" s="20"/>
      <c r="G134" s="27" t="s">
        <v>745</v>
      </c>
      <c r="H134" s="144">
        <f>H138+H135</f>
        <v>1158.8</v>
      </c>
      <c r="I134" s="144">
        <f>I138+I135</f>
        <v>1208.6669999999999</v>
      </c>
      <c r="J134" s="125">
        <f>J138+J135</f>
        <v>302.16699999999997</v>
      </c>
    </row>
    <row r="135" spans="1:10" ht="60">
      <c r="A135" s="20"/>
      <c r="B135" s="23"/>
      <c r="C135" s="20" t="s">
        <v>247</v>
      </c>
      <c r="D135" s="20" t="s">
        <v>260</v>
      </c>
      <c r="E135" s="10" t="s">
        <v>608</v>
      </c>
      <c r="F135" s="20"/>
      <c r="G135" s="27" t="s">
        <v>746</v>
      </c>
      <c r="H135" s="144">
        <f t="shared" ref="H135:J136" si="11">H136</f>
        <v>869.1</v>
      </c>
      <c r="I135" s="144">
        <f t="shared" si="11"/>
        <v>906.5</v>
      </c>
      <c r="J135" s="125">
        <f t="shared" si="11"/>
        <v>0</v>
      </c>
    </row>
    <row r="136" spans="1:10" ht="48">
      <c r="A136" s="20"/>
      <c r="B136" s="23"/>
      <c r="C136" s="20" t="s">
        <v>247</v>
      </c>
      <c r="D136" s="20" t="s">
        <v>260</v>
      </c>
      <c r="E136" s="10" t="s">
        <v>608</v>
      </c>
      <c r="F136" s="29" t="s">
        <v>256</v>
      </c>
      <c r="G136" s="152" t="s">
        <v>703</v>
      </c>
      <c r="H136" s="144">
        <f t="shared" si="11"/>
        <v>869.1</v>
      </c>
      <c r="I136" s="144">
        <f t="shared" si="11"/>
        <v>906.5</v>
      </c>
      <c r="J136" s="125">
        <f t="shared" si="11"/>
        <v>0</v>
      </c>
    </row>
    <row r="137" spans="1:10" ht="24">
      <c r="A137" s="20"/>
      <c r="B137" s="23"/>
      <c r="C137" s="20" t="s">
        <v>247</v>
      </c>
      <c r="D137" s="20" t="s">
        <v>260</v>
      </c>
      <c r="E137" s="10" t="s">
        <v>608</v>
      </c>
      <c r="F137" s="20" t="s">
        <v>258</v>
      </c>
      <c r="G137" s="27" t="s">
        <v>674</v>
      </c>
      <c r="H137" s="144">
        <v>869.1</v>
      </c>
      <c r="I137" s="144">
        <v>906.5</v>
      </c>
      <c r="J137" s="125">
        <v>0</v>
      </c>
    </row>
    <row r="138" spans="1:10" ht="60">
      <c r="A138" s="20"/>
      <c r="B138" s="23"/>
      <c r="C138" s="20" t="s">
        <v>247</v>
      </c>
      <c r="D138" s="20" t="s">
        <v>260</v>
      </c>
      <c r="E138" s="10" t="s">
        <v>449</v>
      </c>
      <c r="F138" s="20"/>
      <c r="G138" s="27" t="s">
        <v>267</v>
      </c>
      <c r="H138" s="144">
        <f t="shared" ref="H138:J139" si="12">H139</f>
        <v>289.7</v>
      </c>
      <c r="I138" s="125">
        <f t="shared" si="12"/>
        <v>302.16699999999997</v>
      </c>
      <c r="J138" s="125">
        <f t="shared" si="12"/>
        <v>302.16699999999997</v>
      </c>
    </row>
    <row r="139" spans="1:10" ht="48">
      <c r="A139" s="20"/>
      <c r="B139" s="23"/>
      <c r="C139" s="20" t="s">
        <v>247</v>
      </c>
      <c r="D139" s="20" t="s">
        <v>260</v>
      </c>
      <c r="E139" s="10" t="s">
        <v>449</v>
      </c>
      <c r="F139" s="29" t="s">
        <v>256</v>
      </c>
      <c r="G139" s="152" t="s">
        <v>703</v>
      </c>
      <c r="H139" s="144">
        <f t="shared" si="12"/>
        <v>289.7</v>
      </c>
      <c r="I139" s="125">
        <f t="shared" si="12"/>
        <v>302.16699999999997</v>
      </c>
      <c r="J139" s="125">
        <f t="shared" si="12"/>
        <v>302.16699999999997</v>
      </c>
    </row>
    <row r="140" spans="1:10" ht="24">
      <c r="A140" s="20"/>
      <c r="B140" s="23"/>
      <c r="C140" s="20" t="s">
        <v>247</v>
      </c>
      <c r="D140" s="20" t="s">
        <v>260</v>
      </c>
      <c r="E140" s="10" t="s">
        <v>449</v>
      </c>
      <c r="F140" s="20" t="s">
        <v>258</v>
      </c>
      <c r="G140" s="27" t="s">
        <v>658</v>
      </c>
      <c r="H140" s="144">
        <v>289.7</v>
      </c>
      <c r="I140" s="125">
        <v>302.16699999999997</v>
      </c>
      <c r="J140" s="125">
        <v>302.16699999999997</v>
      </c>
    </row>
    <row r="141" spans="1:10" ht="24">
      <c r="A141" s="20"/>
      <c r="B141" s="23"/>
      <c r="C141" s="99" t="s">
        <v>247</v>
      </c>
      <c r="D141" s="99" t="s">
        <v>264</v>
      </c>
      <c r="E141" s="98"/>
      <c r="F141" s="99"/>
      <c r="G141" s="118" t="s">
        <v>34</v>
      </c>
      <c r="H141" s="148">
        <f t="shared" ref="H141:J142" si="13">H142</f>
        <v>77970.317999999999</v>
      </c>
      <c r="I141" s="148">
        <f t="shared" si="13"/>
        <v>80809.918000000005</v>
      </c>
      <c r="J141" s="137">
        <f t="shared" si="13"/>
        <v>2473.5680000000002</v>
      </c>
    </row>
    <row r="142" spans="1:10" ht="60">
      <c r="A142" s="20"/>
      <c r="B142" s="23"/>
      <c r="C142" s="20" t="s">
        <v>247</v>
      </c>
      <c r="D142" s="20" t="s">
        <v>264</v>
      </c>
      <c r="E142" s="10" t="s">
        <v>39</v>
      </c>
      <c r="F142" s="20"/>
      <c r="G142" s="27" t="s">
        <v>777</v>
      </c>
      <c r="H142" s="144">
        <f t="shared" si="13"/>
        <v>77970.317999999999</v>
      </c>
      <c r="I142" s="144">
        <f t="shared" si="13"/>
        <v>80809.918000000005</v>
      </c>
      <c r="J142" s="125">
        <f t="shared" si="13"/>
        <v>2473.5680000000002</v>
      </c>
    </row>
    <row r="143" spans="1:10" ht="72">
      <c r="A143" s="20"/>
      <c r="B143" s="23"/>
      <c r="C143" s="20" t="s">
        <v>247</v>
      </c>
      <c r="D143" s="20" t="s">
        <v>264</v>
      </c>
      <c r="E143" s="10" t="s">
        <v>385</v>
      </c>
      <c r="F143" s="20"/>
      <c r="G143" s="27" t="s">
        <v>747</v>
      </c>
      <c r="H143" s="144">
        <f>H144+H151+H158</f>
        <v>77970.317999999999</v>
      </c>
      <c r="I143" s="144">
        <f>I144+I151+I158</f>
        <v>80809.918000000005</v>
      </c>
      <c r="J143" s="125">
        <f>J144+J151+J158</f>
        <v>2473.5680000000002</v>
      </c>
    </row>
    <row r="144" spans="1:10" ht="60">
      <c r="A144" s="20"/>
      <c r="B144" s="23"/>
      <c r="C144" s="20" t="s">
        <v>247</v>
      </c>
      <c r="D144" s="20" t="s">
        <v>264</v>
      </c>
      <c r="E144" s="10" t="s">
        <v>383</v>
      </c>
      <c r="F144" s="20"/>
      <c r="G144" s="27" t="s">
        <v>749</v>
      </c>
      <c r="H144" s="144">
        <f>H145+H148</f>
        <v>10713.067999999999</v>
      </c>
      <c r="I144" s="144">
        <f>I145+I148</f>
        <v>11042.668000000001</v>
      </c>
      <c r="J144" s="125">
        <f>J145+J148</f>
        <v>2473.5680000000002</v>
      </c>
    </row>
    <row r="145" spans="1:11" s="201" customFormat="1" ht="108">
      <c r="A145" s="20"/>
      <c r="B145" s="23"/>
      <c r="C145" s="20" t="s">
        <v>247</v>
      </c>
      <c r="D145" s="20" t="s">
        <v>264</v>
      </c>
      <c r="E145" s="31" t="s">
        <v>384</v>
      </c>
      <c r="F145" s="157"/>
      <c r="G145" s="158" t="s">
        <v>198</v>
      </c>
      <c r="H145" s="144">
        <f t="shared" ref="H145:J146" si="14">H146</f>
        <v>8239.5</v>
      </c>
      <c r="I145" s="144">
        <f t="shared" si="14"/>
        <v>8569.1</v>
      </c>
      <c r="J145" s="125">
        <f t="shared" si="14"/>
        <v>0</v>
      </c>
    </row>
    <row r="146" spans="1:11" ht="48">
      <c r="A146" s="20"/>
      <c r="B146" s="23"/>
      <c r="C146" s="20" t="s">
        <v>247</v>
      </c>
      <c r="D146" s="20" t="s">
        <v>264</v>
      </c>
      <c r="E146" s="31" t="s">
        <v>384</v>
      </c>
      <c r="F146" s="29" t="s">
        <v>256</v>
      </c>
      <c r="G146" s="152" t="s">
        <v>703</v>
      </c>
      <c r="H146" s="144">
        <f>H147</f>
        <v>8239.5</v>
      </c>
      <c r="I146" s="144">
        <f t="shared" si="14"/>
        <v>8569.1</v>
      </c>
      <c r="J146" s="125">
        <f t="shared" si="14"/>
        <v>0</v>
      </c>
    </row>
    <row r="147" spans="1:11" ht="24">
      <c r="A147" s="20"/>
      <c r="B147" s="23"/>
      <c r="C147" s="20" t="s">
        <v>247</v>
      </c>
      <c r="D147" s="20" t="s">
        <v>264</v>
      </c>
      <c r="E147" s="31" t="s">
        <v>384</v>
      </c>
      <c r="F147" s="20" t="s">
        <v>258</v>
      </c>
      <c r="G147" s="27" t="s">
        <v>658</v>
      </c>
      <c r="H147" s="144">
        <v>8239.5</v>
      </c>
      <c r="I147" s="144">
        <v>8569.1</v>
      </c>
      <c r="J147" s="125">
        <v>0</v>
      </c>
    </row>
    <row r="148" spans="1:11" ht="84">
      <c r="A148" s="20"/>
      <c r="B148" s="23"/>
      <c r="C148" s="20" t="s">
        <v>247</v>
      </c>
      <c r="D148" s="20" t="s">
        <v>264</v>
      </c>
      <c r="E148" s="31" t="s">
        <v>750</v>
      </c>
      <c r="F148" s="20"/>
      <c r="G148" s="27" t="s">
        <v>748</v>
      </c>
      <c r="H148" s="144">
        <f t="shared" ref="H148:J149" si="15">H149</f>
        <v>2473.5680000000002</v>
      </c>
      <c r="I148" s="144">
        <f t="shared" si="15"/>
        <v>2473.5680000000002</v>
      </c>
      <c r="J148" s="144">
        <f t="shared" si="15"/>
        <v>2473.5680000000002</v>
      </c>
    </row>
    <row r="149" spans="1:11" ht="48">
      <c r="A149" s="20"/>
      <c r="B149" s="23"/>
      <c r="C149" s="20" t="s">
        <v>247</v>
      </c>
      <c r="D149" s="20" t="s">
        <v>264</v>
      </c>
      <c r="E149" s="31" t="s">
        <v>750</v>
      </c>
      <c r="F149" s="29" t="s">
        <v>256</v>
      </c>
      <c r="G149" s="152" t="s">
        <v>703</v>
      </c>
      <c r="H149" s="144">
        <f t="shared" si="15"/>
        <v>2473.5680000000002</v>
      </c>
      <c r="I149" s="144">
        <f t="shared" si="15"/>
        <v>2473.5680000000002</v>
      </c>
      <c r="J149" s="144">
        <f t="shared" si="15"/>
        <v>2473.5680000000002</v>
      </c>
    </row>
    <row r="150" spans="1:11" ht="24">
      <c r="A150" s="20"/>
      <c r="B150" s="23"/>
      <c r="C150" s="20" t="s">
        <v>247</v>
      </c>
      <c r="D150" s="20" t="s">
        <v>264</v>
      </c>
      <c r="E150" s="31" t="s">
        <v>750</v>
      </c>
      <c r="F150" s="20" t="s">
        <v>258</v>
      </c>
      <c r="G150" s="27" t="s">
        <v>658</v>
      </c>
      <c r="H150" s="144">
        <v>2473.5680000000002</v>
      </c>
      <c r="I150" s="144">
        <v>2473.5680000000002</v>
      </c>
      <c r="J150" s="144">
        <v>2473.5680000000002</v>
      </c>
    </row>
    <row r="151" spans="1:11" ht="72">
      <c r="A151" s="20"/>
      <c r="B151" s="23"/>
      <c r="C151" s="20" t="s">
        <v>247</v>
      </c>
      <c r="D151" s="20" t="s">
        <v>264</v>
      </c>
      <c r="E151" s="31" t="s">
        <v>89</v>
      </c>
      <c r="F151" s="20"/>
      <c r="G151" s="27" t="s">
        <v>755</v>
      </c>
      <c r="H151" s="144">
        <f>H152+H155</f>
        <v>2523.5</v>
      </c>
      <c r="I151" s="144">
        <f>I152+I155</f>
        <v>2528.75</v>
      </c>
      <c r="J151" s="125">
        <f>J152+J155</f>
        <v>0</v>
      </c>
    </row>
    <row r="152" spans="1:11" ht="108">
      <c r="A152" s="20"/>
      <c r="B152" s="23"/>
      <c r="C152" s="20" t="s">
        <v>247</v>
      </c>
      <c r="D152" s="20" t="s">
        <v>264</v>
      </c>
      <c r="E152" s="107" t="s">
        <v>816</v>
      </c>
      <c r="F152" s="20"/>
      <c r="G152" s="27" t="s">
        <v>751</v>
      </c>
      <c r="H152" s="144">
        <f t="shared" ref="H152:J153" si="16">H153</f>
        <v>2018.8</v>
      </c>
      <c r="I152" s="144">
        <f t="shared" si="16"/>
        <v>2023</v>
      </c>
      <c r="J152" s="125">
        <f t="shared" si="16"/>
        <v>0</v>
      </c>
    </row>
    <row r="153" spans="1:11" ht="48">
      <c r="A153" s="20"/>
      <c r="B153" s="23"/>
      <c r="C153" s="20" t="s">
        <v>247</v>
      </c>
      <c r="D153" s="20" t="s">
        <v>264</v>
      </c>
      <c r="E153" s="107" t="s">
        <v>816</v>
      </c>
      <c r="F153" s="29" t="s">
        <v>256</v>
      </c>
      <c r="G153" s="152" t="s">
        <v>703</v>
      </c>
      <c r="H153" s="144">
        <f t="shared" si="16"/>
        <v>2018.8</v>
      </c>
      <c r="I153" s="144">
        <f t="shared" si="16"/>
        <v>2023</v>
      </c>
      <c r="J153" s="144">
        <f t="shared" si="16"/>
        <v>0</v>
      </c>
    </row>
    <row r="154" spans="1:11" ht="24">
      <c r="A154" s="20"/>
      <c r="B154" s="23"/>
      <c r="C154" s="20" t="s">
        <v>247</v>
      </c>
      <c r="D154" s="20" t="s">
        <v>264</v>
      </c>
      <c r="E154" s="107" t="s">
        <v>816</v>
      </c>
      <c r="F154" s="20" t="s">
        <v>258</v>
      </c>
      <c r="G154" s="27" t="s">
        <v>658</v>
      </c>
      <c r="H154" s="144">
        <v>2018.8</v>
      </c>
      <c r="I154" s="144">
        <v>2023</v>
      </c>
      <c r="J154" s="125">
        <v>0</v>
      </c>
    </row>
    <row r="155" spans="1:11" ht="132">
      <c r="A155" s="20"/>
      <c r="B155" s="23"/>
      <c r="C155" s="20" t="s">
        <v>247</v>
      </c>
      <c r="D155" s="20" t="s">
        <v>264</v>
      </c>
      <c r="E155" s="31" t="s">
        <v>817</v>
      </c>
      <c r="F155" s="20"/>
      <c r="G155" s="27" t="s">
        <v>752</v>
      </c>
      <c r="H155" s="144">
        <f>H156</f>
        <v>504.7</v>
      </c>
      <c r="I155" s="144">
        <f t="shared" ref="H155:J156" si="17">I156</f>
        <v>505.75</v>
      </c>
      <c r="J155" s="125">
        <f t="shared" si="17"/>
        <v>0</v>
      </c>
    </row>
    <row r="156" spans="1:11" ht="48">
      <c r="A156" s="20"/>
      <c r="B156" s="23"/>
      <c r="C156" s="20" t="s">
        <v>247</v>
      </c>
      <c r="D156" s="20" t="s">
        <v>264</v>
      </c>
      <c r="E156" s="31" t="s">
        <v>817</v>
      </c>
      <c r="F156" s="29" t="s">
        <v>256</v>
      </c>
      <c r="G156" s="152" t="s">
        <v>703</v>
      </c>
      <c r="H156" s="144">
        <f t="shared" si="17"/>
        <v>504.7</v>
      </c>
      <c r="I156" s="144">
        <f t="shared" si="17"/>
        <v>505.75</v>
      </c>
      <c r="J156" s="125">
        <f t="shared" si="17"/>
        <v>0</v>
      </c>
    </row>
    <row r="157" spans="1:11" ht="24">
      <c r="A157" s="20"/>
      <c r="B157" s="23"/>
      <c r="C157" s="20" t="s">
        <v>247</v>
      </c>
      <c r="D157" s="20" t="s">
        <v>264</v>
      </c>
      <c r="E157" s="31" t="s">
        <v>817</v>
      </c>
      <c r="F157" s="20" t="s">
        <v>258</v>
      </c>
      <c r="G157" s="27" t="s">
        <v>658</v>
      </c>
      <c r="H157" s="144">
        <v>504.7</v>
      </c>
      <c r="I157" s="144">
        <v>505.75</v>
      </c>
      <c r="J157" s="125">
        <v>0</v>
      </c>
    </row>
    <row r="158" spans="1:11" ht="60">
      <c r="A158" s="20"/>
      <c r="B158" s="23"/>
      <c r="C158" s="20" t="s">
        <v>247</v>
      </c>
      <c r="D158" s="20" t="s">
        <v>264</v>
      </c>
      <c r="E158" s="107" t="s">
        <v>675</v>
      </c>
      <c r="F158" s="20"/>
      <c r="G158" s="27" t="s">
        <v>756</v>
      </c>
      <c r="H158" s="144">
        <f>H159+H162+H165+H168</f>
        <v>64733.75</v>
      </c>
      <c r="I158" s="144">
        <f>I159+I162+I165+I168</f>
        <v>67238.5</v>
      </c>
      <c r="J158" s="144">
        <f>J159+J162+J165+J168</f>
        <v>0</v>
      </c>
    </row>
    <row r="159" spans="1:11" ht="108">
      <c r="A159" s="20"/>
      <c r="B159" s="23"/>
      <c r="C159" s="20" t="s">
        <v>247</v>
      </c>
      <c r="D159" s="20" t="s">
        <v>264</v>
      </c>
      <c r="E159" s="107" t="s">
        <v>757</v>
      </c>
      <c r="F159" s="20"/>
      <c r="G159" s="27" t="s">
        <v>753</v>
      </c>
      <c r="H159" s="144">
        <f t="shared" ref="H159:J160" si="18">H160</f>
        <v>5398.9</v>
      </c>
      <c r="I159" s="144">
        <f t="shared" si="18"/>
        <v>5578.2</v>
      </c>
      <c r="J159" s="125">
        <f t="shared" si="18"/>
        <v>0</v>
      </c>
      <c r="K159" s="202" t="s">
        <v>705</v>
      </c>
    </row>
    <row r="160" spans="1:11" ht="48">
      <c r="A160" s="20"/>
      <c r="B160" s="23"/>
      <c r="C160" s="20" t="s">
        <v>247</v>
      </c>
      <c r="D160" s="20" t="s">
        <v>264</v>
      </c>
      <c r="E160" s="107" t="s">
        <v>757</v>
      </c>
      <c r="F160" s="29" t="s">
        <v>256</v>
      </c>
      <c r="G160" s="152" t="s">
        <v>703</v>
      </c>
      <c r="H160" s="125">
        <f t="shared" si="18"/>
        <v>5398.9</v>
      </c>
      <c r="I160" s="125">
        <f t="shared" si="18"/>
        <v>5578.2</v>
      </c>
      <c r="J160" s="125">
        <f t="shared" si="18"/>
        <v>0</v>
      </c>
    </row>
    <row r="161" spans="1:11" ht="24">
      <c r="A161" s="20"/>
      <c r="B161" s="23"/>
      <c r="C161" s="20" t="s">
        <v>247</v>
      </c>
      <c r="D161" s="20" t="s">
        <v>264</v>
      </c>
      <c r="E161" s="107" t="s">
        <v>757</v>
      </c>
      <c r="F161" s="20" t="s">
        <v>258</v>
      </c>
      <c r="G161" s="27" t="s">
        <v>658</v>
      </c>
      <c r="H161" s="125">
        <v>5398.9</v>
      </c>
      <c r="I161" s="125">
        <v>5578.2</v>
      </c>
      <c r="J161" s="125">
        <v>0</v>
      </c>
    </row>
    <row r="162" spans="1:11" ht="108">
      <c r="A162" s="20"/>
      <c r="B162" s="23"/>
      <c r="C162" s="20" t="s">
        <v>247</v>
      </c>
      <c r="D162" s="20" t="s">
        <v>264</v>
      </c>
      <c r="E162" s="107" t="s">
        <v>758</v>
      </c>
      <c r="F162" s="20"/>
      <c r="G162" s="27" t="s">
        <v>754</v>
      </c>
      <c r="H162" s="125">
        <f t="shared" ref="H162:J163" si="19">H163</f>
        <v>1349.7249999999999</v>
      </c>
      <c r="I162" s="125">
        <f t="shared" si="19"/>
        <v>1394.55</v>
      </c>
      <c r="J162" s="125">
        <f t="shared" si="19"/>
        <v>0</v>
      </c>
    </row>
    <row r="163" spans="1:11" ht="48">
      <c r="A163" s="20"/>
      <c r="B163" s="23"/>
      <c r="C163" s="20" t="s">
        <v>247</v>
      </c>
      <c r="D163" s="20" t="s">
        <v>264</v>
      </c>
      <c r="E163" s="107" t="s">
        <v>758</v>
      </c>
      <c r="F163" s="29" t="s">
        <v>256</v>
      </c>
      <c r="G163" s="152" t="s">
        <v>703</v>
      </c>
      <c r="H163" s="125">
        <f t="shared" si="19"/>
        <v>1349.7249999999999</v>
      </c>
      <c r="I163" s="125">
        <f t="shared" si="19"/>
        <v>1394.55</v>
      </c>
      <c r="J163" s="125">
        <f t="shared" si="19"/>
        <v>0</v>
      </c>
    </row>
    <row r="164" spans="1:11" ht="24">
      <c r="A164" s="20"/>
      <c r="B164" s="23"/>
      <c r="C164" s="20" t="s">
        <v>247</v>
      </c>
      <c r="D164" s="20" t="s">
        <v>264</v>
      </c>
      <c r="E164" s="107" t="s">
        <v>758</v>
      </c>
      <c r="F164" s="20" t="s">
        <v>258</v>
      </c>
      <c r="G164" s="27" t="s">
        <v>658</v>
      </c>
      <c r="H164" s="125">
        <v>1349.7249999999999</v>
      </c>
      <c r="I164" s="125">
        <v>1394.55</v>
      </c>
      <c r="J164" s="125">
        <v>0</v>
      </c>
    </row>
    <row r="165" spans="1:11" ht="60">
      <c r="A165" s="20"/>
      <c r="B165" s="23"/>
      <c r="C165" s="20" t="s">
        <v>247</v>
      </c>
      <c r="D165" s="20" t="s">
        <v>264</v>
      </c>
      <c r="E165" s="107" t="s">
        <v>759</v>
      </c>
      <c r="F165" s="20"/>
      <c r="G165" s="27" t="s">
        <v>761</v>
      </c>
      <c r="H165" s="125">
        <f t="shared" ref="H165:J166" si="20">H166</f>
        <v>46388.1</v>
      </c>
      <c r="I165" s="125">
        <f t="shared" si="20"/>
        <v>48212.6</v>
      </c>
      <c r="J165" s="125">
        <f t="shared" si="20"/>
        <v>0</v>
      </c>
    </row>
    <row r="166" spans="1:11" ht="48">
      <c r="A166" s="20"/>
      <c r="B166" s="23"/>
      <c r="C166" s="20" t="s">
        <v>247</v>
      </c>
      <c r="D166" s="20" t="s">
        <v>264</v>
      </c>
      <c r="E166" s="107" t="s">
        <v>759</v>
      </c>
      <c r="F166" s="29" t="s">
        <v>256</v>
      </c>
      <c r="G166" s="152" t="s">
        <v>703</v>
      </c>
      <c r="H166" s="125">
        <f t="shared" si="20"/>
        <v>46388.1</v>
      </c>
      <c r="I166" s="125">
        <f t="shared" si="20"/>
        <v>48212.6</v>
      </c>
      <c r="J166" s="125">
        <f t="shared" si="20"/>
        <v>0</v>
      </c>
    </row>
    <row r="167" spans="1:11" ht="24">
      <c r="A167" s="20"/>
      <c r="B167" s="23"/>
      <c r="C167" s="20" t="s">
        <v>247</v>
      </c>
      <c r="D167" s="20" t="s">
        <v>264</v>
      </c>
      <c r="E167" s="107" t="s">
        <v>759</v>
      </c>
      <c r="F167" s="20" t="s">
        <v>258</v>
      </c>
      <c r="G167" s="27" t="s">
        <v>658</v>
      </c>
      <c r="H167" s="125">
        <v>46388.1</v>
      </c>
      <c r="I167" s="125">
        <v>48212.6</v>
      </c>
      <c r="J167" s="125">
        <v>0</v>
      </c>
    </row>
    <row r="168" spans="1:11" ht="60">
      <c r="A168" s="20"/>
      <c r="B168" s="23"/>
      <c r="C168" s="20" t="s">
        <v>247</v>
      </c>
      <c r="D168" s="20" t="s">
        <v>264</v>
      </c>
      <c r="E168" s="107" t="s">
        <v>760</v>
      </c>
      <c r="F168" s="20"/>
      <c r="G168" s="27" t="s">
        <v>768</v>
      </c>
      <c r="H168" s="125">
        <f t="shared" ref="H168:J169" si="21">H169</f>
        <v>11597.025</v>
      </c>
      <c r="I168" s="125">
        <f t="shared" si="21"/>
        <v>12053.15</v>
      </c>
      <c r="J168" s="125">
        <f t="shared" si="21"/>
        <v>0</v>
      </c>
    </row>
    <row r="169" spans="1:11" ht="48">
      <c r="A169" s="20"/>
      <c r="B169" s="23"/>
      <c r="C169" s="20" t="s">
        <v>247</v>
      </c>
      <c r="D169" s="20" t="s">
        <v>264</v>
      </c>
      <c r="E169" s="107" t="s">
        <v>760</v>
      </c>
      <c r="F169" s="29" t="s">
        <v>256</v>
      </c>
      <c r="G169" s="152" t="s">
        <v>703</v>
      </c>
      <c r="H169" s="125">
        <f t="shared" si="21"/>
        <v>11597.025</v>
      </c>
      <c r="I169" s="125">
        <f t="shared" si="21"/>
        <v>12053.15</v>
      </c>
      <c r="J169" s="125">
        <f t="shared" si="21"/>
        <v>0</v>
      </c>
    </row>
    <row r="170" spans="1:11" ht="24">
      <c r="A170" s="20"/>
      <c r="B170" s="23"/>
      <c r="C170" s="20" t="s">
        <v>247</v>
      </c>
      <c r="D170" s="20" t="s">
        <v>264</v>
      </c>
      <c r="E170" s="107" t="s">
        <v>760</v>
      </c>
      <c r="F170" s="20" t="s">
        <v>258</v>
      </c>
      <c r="G170" s="27" t="s">
        <v>658</v>
      </c>
      <c r="H170" s="125">
        <v>11597.025</v>
      </c>
      <c r="I170" s="125">
        <v>12053.15</v>
      </c>
      <c r="J170" s="125">
        <v>0</v>
      </c>
      <c r="K170" s="175"/>
    </row>
    <row r="171" spans="1:11" ht="24">
      <c r="A171" s="20"/>
      <c r="B171" s="23"/>
      <c r="C171" s="99" t="s">
        <v>247</v>
      </c>
      <c r="D171" s="99" t="s">
        <v>347</v>
      </c>
      <c r="E171" s="98"/>
      <c r="F171" s="99"/>
      <c r="G171" s="118" t="s">
        <v>27</v>
      </c>
      <c r="H171" s="137">
        <f>H172+H182</f>
        <v>3156.9839999999999</v>
      </c>
      <c r="I171" s="137">
        <f>I172+I182</f>
        <v>2998.0839999999998</v>
      </c>
      <c r="J171" s="137">
        <f>J172+J182</f>
        <v>2998.0839999999998</v>
      </c>
    </row>
    <row r="172" spans="1:11" ht="60">
      <c r="A172" s="20"/>
      <c r="B172" s="23"/>
      <c r="C172" s="20" t="s">
        <v>247</v>
      </c>
      <c r="D172" s="20">
        <v>12</v>
      </c>
      <c r="E172" s="31" t="s">
        <v>43</v>
      </c>
      <c r="F172" s="20"/>
      <c r="G172" s="27" t="s">
        <v>715</v>
      </c>
      <c r="H172" s="125">
        <f>H173</f>
        <v>720</v>
      </c>
      <c r="I172" s="125">
        <f>I173</f>
        <v>720</v>
      </c>
      <c r="J172" s="125">
        <f>J173</f>
        <v>720</v>
      </c>
    </row>
    <row r="173" spans="1:11" ht="60">
      <c r="A173" s="20"/>
      <c r="B173" s="23"/>
      <c r="C173" s="20" t="s">
        <v>247</v>
      </c>
      <c r="D173" s="20">
        <v>12</v>
      </c>
      <c r="E173" s="31" t="s">
        <v>44</v>
      </c>
      <c r="F173" s="20"/>
      <c r="G173" s="27" t="s">
        <v>99</v>
      </c>
      <c r="H173" s="125">
        <f>H174+H178</f>
        <v>720</v>
      </c>
      <c r="I173" s="125">
        <f>I174+I178</f>
        <v>720</v>
      </c>
      <c r="J173" s="125">
        <f>J174+J178</f>
        <v>720</v>
      </c>
    </row>
    <row r="174" spans="1:11" ht="48">
      <c r="A174" s="20"/>
      <c r="B174" s="23"/>
      <c r="C174" s="20" t="s">
        <v>247</v>
      </c>
      <c r="D174" s="20">
        <v>12</v>
      </c>
      <c r="E174" s="31" t="s">
        <v>103</v>
      </c>
      <c r="F174" s="20"/>
      <c r="G174" s="27" t="s">
        <v>100</v>
      </c>
      <c r="H174" s="125">
        <f t="shared" ref="H174:J176" si="22">H175</f>
        <v>20</v>
      </c>
      <c r="I174" s="125">
        <f t="shared" si="22"/>
        <v>20</v>
      </c>
      <c r="J174" s="125">
        <f t="shared" si="22"/>
        <v>20</v>
      </c>
    </row>
    <row r="175" spans="1:11" ht="60">
      <c r="A175" s="20"/>
      <c r="B175" s="23"/>
      <c r="C175" s="20" t="s">
        <v>247</v>
      </c>
      <c r="D175" s="20">
        <v>12</v>
      </c>
      <c r="E175" s="31" t="s">
        <v>451</v>
      </c>
      <c r="F175" s="20"/>
      <c r="G175" s="27" t="s">
        <v>778</v>
      </c>
      <c r="H175" s="125">
        <f t="shared" si="22"/>
        <v>20</v>
      </c>
      <c r="I175" s="125">
        <f t="shared" si="22"/>
        <v>20</v>
      </c>
      <c r="J175" s="125">
        <f t="shared" si="22"/>
        <v>20</v>
      </c>
    </row>
    <row r="176" spans="1:11" ht="48">
      <c r="A176" s="20"/>
      <c r="B176" s="23"/>
      <c r="C176" s="20" t="s">
        <v>247</v>
      </c>
      <c r="D176" s="20">
        <v>12</v>
      </c>
      <c r="E176" s="31" t="s">
        <v>451</v>
      </c>
      <c r="F176" s="29" t="s">
        <v>256</v>
      </c>
      <c r="G176" s="152" t="s">
        <v>703</v>
      </c>
      <c r="H176" s="125">
        <f t="shared" si="22"/>
        <v>20</v>
      </c>
      <c r="I176" s="125">
        <f t="shared" si="22"/>
        <v>20</v>
      </c>
      <c r="J176" s="125">
        <f t="shared" si="22"/>
        <v>20</v>
      </c>
    </row>
    <row r="177" spans="1:13" ht="24">
      <c r="A177" s="20"/>
      <c r="B177" s="23"/>
      <c r="C177" s="20" t="s">
        <v>247</v>
      </c>
      <c r="D177" s="20">
        <v>12</v>
      </c>
      <c r="E177" s="31" t="s">
        <v>451</v>
      </c>
      <c r="F177" s="20" t="s">
        <v>258</v>
      </c>
      <c r="G177" s="27" t="s">
        <v>658</v>
      </c>
      <c r="H177" s="125">
        <v>20</v>
      </c>
      <c r="I177" s="125">
        <v>20</v>
      </c>
      <c r="J177" s="125">
        <v>20</v>
      </c>
    </row>
    <row r="178" spans="1:13" ht="60">
      <c r="A178" s="20"/>
      <c r="B178" s="23"/>
      <c r="C178" s="20" t="s">
        <v>247</v>
      </c>
      <c r="D178" s="20">
        <v>12</v>
      </c>
      <c r="E178" s="31" t="s">
        <v>46</v>
      </c>
      <c r="F178" s="20"/>
      <c r="G178" s="27" t="s">
        <v>105</v>
      </c>
      <c r="H178" s="125">
        <f>H179</f>
        <v>700</v>
      </c>
      <c r="I178" s="125">
        <f>I179</f>
        <v>700</v>
      </c>
      <c r="J178" s="125">
        <f>J179</f>
        <v>700</v>
      </c>
    </row>
    <row r="179" spans="1:13" ht="48">
      <c r="A179" s="20"/>
      <c r="B179" s="23"/>
      <c r="C179" s="20" t="s">
        <v>247</v>
      </c>
      <c r="D179" s="20">
        <v>12</v>
      </c>
      <c r="E179" s="31" t="s">
        <v>454</v>
      </c>
      <c r="F179" s="20"/>
      <c r="G179" s="27" t="s">
        <v>779</v>
      </c>
      <c r="H179" s="125">
        <f t="shared" ref="H179:J180" si="23">H180</f>
        <v>700</v>
      </c>
      <c r="I179" s="125">
        <f t="shared" si="23"/>
        <v>700</v>
      </c>
      <c r="J179" s="125">
        <f t="shared" si="23"/>
        <v>700</v>
      </c>
    </row>
    <row r="180" spans="1:13" ht="24">
      <c r="A180" s="20"/>
      <c r="B180" s="23"/>
      <c r="C180" s="20" t="s">
        <v>247</v>
      </c>
      <c r="D180" s="20">
        <v>12</v>
      </c>
      <c r="E180" s="31" t="s">
        <v>454</v>
      </c>
      <c r="F180" s="20" t="s">
        <v>262</v>
      </c>
      <c r="G180" s="27" t="s">
        <v>263</v>
      </c>
      <c r="H180" s="125">
        <f t="shared" si="23"/>
        <v>700</v>
      </c>
      <c r="I180" s="125">
        <f t="shared" si="23"/>
        <v>700</v>
      </c>
      <c r="J180" s="125">
        <f t="shared" si="23"/>
        <v>700</v>
      </c>
    </row>
    <row r="181" spans="1:13" ht="108">
      <c r="A181" s="20"/>
      <c r="B181" s="23"/>
      <c r="C181" s="20" t="s">
        <v>247</v>
      </c>
      <c r="D181" s="20">
        <v>12</v>
      </c>
      <c r="E181" s="31" t="s">
        <v>454</v>
      </c>
      <c r="F181" s="112">
        <v>813</v>
      </c>
      <c r="G181" s="27" t="s">
        <v>875</v>
      </c>
      <c r="H181" s="125">
        <v>700</v>
      </c>
      <c r="I181" s="125">
        <v>700</v>
      </c>
      <c r="J181" s="125">
        <v>700</v>
      </c>
      <c r="M181" s="223"/>
    </row>
    <row r="182" spans="1:13" ht="36">
      <c r="A182" s="20"/>
      <c r="B182" s="23"/>
      <c r="C182" s="20" t="s">
        <v>247</v>
      </c>
      <c r="D182" s="20">
        <v>12</v>
      </c>
      <c r="E182" s="31" t="s">
        <v>377</v>
      </c>
      <c r="F182" s="121"/>
      <c r="G182" s="177" t="s">
        <v>716</v>
      </c>
      <c r="H182" s="145">
        <f>H183</f>
        <v>2436.9839999999999</v>
      </c>
      <c r="I182" s="145">
        <f>I183</f>
        <v>2278.0839999999998</v>
      </c>
      <c r="J182" s="145">
        <f>J183</f>
        <v>2278.0839999999998</v>
      </c>
    </row>
    <row r="183" spans="1:13" ht="48">
      <c r="A183" s="20"/>
      <c r="B183" s="23"/>
      <c r="C183" s="20" t="s">
        <v>247</v>
      </c>
      <c r="D183" s="20">
        <v>12</v>
      </c>
      <c r="E183" s="31" t="s">
        <v>378</v>
      </c>
      <c r="F183" s="20"/>
      <c r="G183" s="27" t="s">
        <v>763</v>
      </c>
      <c r="H183" s="125">
        <f>H184+H203</f>
        <v>2436.9839999999999</v>
      </c>
      <c r="I183" s="125">
        <f>I184+I203</f>
        <v>2278.0839999999998</v>
      </c>
      <c r="J183" s="125">
        <f>J184+J203</f>
        <v>2278.0839999999998</v>
      </c>
    </row>
    <row r="184" spans="1:13" ht="24">
      <c r="A184" s="20"/>
      <c r="B184" s="23"/>
      <c r="C184" s="20" t="s">
        <v>247</v>
      </c>
      <c r="D184" s="20">
        <v>12</v>
      </c>
      <c r="E184" s="31" t="s">
        <v>379</v>
      </c>
      <c r="F184" s="20"/>
      <c r="G184" s="27" t="s">
        <v>92</v>
      </c>
      <c r="H184" s="125">
        <f>H185+H188+H191+H194+H197+H200</f>
        <v>2366.9839999999999</v>
      </c>
      <c r="I184" s="125">
        <f>I185+I188+I191+I194+I197+I200</f>
        <v>2208.0839999999998</v>
      </c>
      <c r="J184" s="125">
        <f>J185+J188+J191+J194+J197+J200</f>
        <v>2208.0839999999998</v>
      </c>
    </row>
    <row r="185" spans="1:13" ht="180">
      <c r="A185" s="20"/>
      <c r="B185" s="23"/>
      <c r="C185" s="20" t="s">
        <v>247</v>
      </c>
      <c r="D185" s="20">
        <v>12</v>
      </c>
      <c r="E185" s="31" t="s">
        <v>456</v>
      </c>
      <c r="F185" s="20"/>
      <c r="G185" s="163" t="s">
        <v>667</v>
      </c>
      <c r="H185" s="125">
        <f t="shared" ref="H185:J186" si="24">H186</f>
        <v>2000</v>
      </c>
      <c r="I185" s="125">
        <f t="shared" si="24"/>
        <v>2000</v>
      </c>
      <c r="J185" s="125">
        <f t="shared" si="24"/>
        <v>2000</v>
      </c>
    </row>
    <row r="186" spans="1:13" ht="24">
      <c r="A186" s="20"/>
      <c r="B186" s="23"/>
      <c r="C186" s="20" t="s">
        <v>247</v>
      </c>
      <c r="D186" s="20">
        <v>12</v>
      </c>
      <c r="E186" s="31" t="s">
        <v>456</v>
      </c>
      <c r="F186" s="20" t="s">
        <v>262</v>
      </c>
      <c r="G186" s="27" t="s">
        <v>263</v>
      </c>
      <c r="H186" s="125">
        <f t="shared" si="24"/>
        <v>2000</v>
      </c>
      <c r="I186" s="125">
        <f t="shared" si="24"/>
        <v>2000</v>
      </c>
      <c r="J186" s="125">
        <f t="shared" si="24"/>
        <v>2000</v>
      </c>
    </row>
    <row r="187" spans="1:13" ht="108">
      <c r="A187" s="20"/>
      <c r="B187" s="23"/>
      <c r="C187" s="20" t="s">
        <v>247</v>
      </c>
      <c r="D187" s="20">
        <v>12</v>
      </c>
      <c r="E187" s="31" t="s">
        <v>456</v>
      </c>
      <c r="F187" s="112">
        <v>813</v>
      </c>
      <c r="G187" s="27" t="s">
        <v>875</v>
      </c>
      <c r="H187" s="125">
        <v>2000</v>
      </c>
      <c r="I187" s="125">
        <v>2000</v>
      </c>
      <c r="J187" s="125">
        <v>2000</v>
      </c>
    </row>
    <row r="188" spans="1:13" ht="48">
      <c r="A188" s="20"/>
      <c r="B188" s="23"/>
      <c r="C188" s="20" t="s">
        <v>247</v>
      </c>
      <c r="D188" s="20">
        <v>12</v>
      </c>
      <c r="E188" s="31" t="s">
        <v>457</v>
      </c>
      <c r="F188" s="20"/>
      <c r="G188" s="27" t="s">
        <v>373</v>
      </c>
      <c r="H188" s="125">
        <f t="shared" ref="H188:J189" si="25">H189</f>
        <v>183.9</v>
      </c>
      <c r="I188" s="125">
        <f t="shared" si="25"/>
        <v>25</v>
      </c>
      <c r="J188" s="125">
        <f t="shared" si="25"/>
        <v>25</v>
      </c>
    </row>
    <row r="189" spans="1:13" ht="48">
      <c r="A189" s="20"/>
      <c r="B189" s="23"/>
      <c r="C189" s="20" t="s">
        <v>247</v>
      </c>
      <c r="D189" s="20">
        <v>12</v>
      </c>
      <c r="E189" s="31" t="s">
        <v>457</v>
      </c>
      <c r="F189" s="29" t="s">
        <v>256</v>
      </c>
      <c r="G189" s="152" t="s">
        <v>703</v>
      </c>
      <c r="H189" s="125">
        <f t="shared" si="25"/>
        <v>183.9</v>
      </c>
      <c r="I189" s="125">
        <f t="shared" si="25"/>
        <v>25</v>
      </c>
      <c r="J189" s="125">
        <f t="shared" si="25"/>
        <v>25</v>
      </c>
    </row>
    <row r="190" spans="1:13" ht="24">
      <c r="A190" s="20"/>
      <c r="B190" s="23"/>
      <c r="C190" s="20" t="s">
        <v>247</v>
      </c>
      <c r="D190" s="20">
        <v>12</v>
      </c>
      <c r="E190" s="31" t="s">
        <v>457</v>
      </c>
      <c r="F190" s="20" t="s">
        <v>258</v>
      </c>
      <c r="G190" s="27" t="s">
        <v>658</v>
      </c>
      <c r="H190" s="125">
        <v>183.9</v>
      </c>
      <c r="I190" s="125">
        <v>25</v>
      </c>
      <c r="J190" s="125">
        <v>25</v>
      </c>
    </row>
    <row r="191" spans="1:13" ht="48">
      <c r="A191" s="20"/>
      <c r="B191" s="23"/>
      <c r="C191" s="20" t="s">
        <v>247</v>
      </c>
      <c r="D191" s="20">
        <v>12</v>
      </c>
      <c r="E191" s="31" t="s">
        <v>458</v>
      </c>
      <c r="F191" s="20"/>
      <c r="G191" s="27" t="s">
        <v>94</v>
      </c>
      <c r="H191" s="125">
        <f t="shared" ref="H191:J192" si="26">H192</f>
        <v>28.084</v>
      </c>
      <c r="I191" s="125">
        <f t="shared" si="26"/>
        <v>28.084</v>
      </c>
      <c r="J191" s="125">
        <f t="shared" si="26"/>
        <v>28.084</v>
      </c>
    </row>
    <row r="192" spans="1:13" ht="48">
      <c r="A192" s="20"/>
      <c r="B192" s="23"/>
      <c r="C192" s="20" t="s">
        <v>247</v>
      </c>
      <c r="D192" s="20">
        <v>12</v>
      </c>
      <c r="E192" s="31" t="s">
        <v>458</v>
      </c>
      <c r="F192" s="29" t="s">
        <v>256</v>
      </c>
      <c r="G192" s="152" t="s">
        <v>703</v>
      </c>
      <c r="H192" s="125">
        <f t="shared" si="26"/>
        <v>28.084</v>
      </c>
      <c r="I192" s="125">
        <f t="shared" si="26"/>
        <v>28.084</v>
      </c>
      <c r="J192" s="125">
        <f t="shared" si="26"/>
        <v>28.084</v>
      </c>
    </row>
    <row r="193" spans="1:10" ht="24">
      <c r="A193" s="20"/>
      <c r="B193" s="23"/>
      <c r="C193" s="20" t="s">
        <v>247</v>
      </c>
      <c r="D193" s="20">
        <v>12</v>
      </c>
      <c r="E193" s="31" t="s">
        <v>458</v>
      </c>
      <c r="F193" s="20" t="s">
        <v>258</v>
      </c>
      <c r="G193" s="27" t="s">
        <v>658</v>
      </c>
      <c r="H193" s="125">
        <v>28.084</v>
      </c>
      <c r="I193" s="125">
        <v>28.084</v>
      </c>
      <c r="J193" s="125">
        <v>28.084</v>
      </c>
    </row>
    <row r="194" spans="1:10" ht="36">
      <c r="A194" s="20"/>
      <c r="B194" s="23"/>
      <c r="C194" s="20" t="s">
        <v>247</v>
      </c>
      <c r="D194" s="20">
        <v>12</v>
      </c>
      <c r="E194" s="31" t="s">
        <v>459</v>
      </c>
      <c r="F194" s="20"/>
      <c r="G194" s="27" t="s">
        <v>93</v>
      </c>
      <c r="H194" s="125">
        <f t="shared" ref="H194:J195" si="27">H195</f>
        <v>30</v>
      </c>
      <c r="I194" s="125">
        <f t="shared" si="27"/>
        <v>30</v>
      </c>
      <c r="J194" s="125">
        <f t="shared" si="27"/>
        <v>30</v>
      </c>
    </row>
    <row r="195" spans="1:10" ht="48">
      <c r="A195" s="20"/>
      <c r="B195" s="23"/>
      <c r="C195" s="20" t="s">
        <v>247</v>
      </c>
      <c r="D195" s="20">
        <v>12</v>
      </c>
      <c r="E195" s="31" t="s">
        <v>459</v>
      </c>
      <c r="F195" s="29" t="s">
        <v>256</v>
      </c>
      <c r="G195" s="152" t="s">
        <v>703</v>
      </c>
      <c r="H195" s="125">
        <f t="shared" si="27"/>
        <v>30</v>
      </c>
      <c r="I195" s="125">
        <f t="shared" si="27"/>
        <v>30</v>
      </c>
      <c r="J195" s="125">
        <f t="shared" si="27"/>
        <v>30</v>
      </c>
    </row>
    <row r="196" spans="1:10" ht="24">
      <c r="A196" s="20"/>
      <c r="B196" s="23"/>
      <c r="C196" s="20" t="s">
        <v>247</v>
      </c>
      <c r="D196" s="20">
        <v>12</v>
      </c>
      <c r="E196" s="31" t="s">
        <v>459</v>
      </c>
      <c r="F196" s="20" t="s">
        <v>258</v>
      </c>
      <c r="G196" s="27" t="s">
        <v>658</v>
      </c>
      <c r="H196" s="125">
        <v>30</v>
      </c>
      <c r="I196" s="125">
        <v>30</v>
      </c>
      <c r="J196" s="125">
        <v>30</v>
      </c>
    </row>
    <row r="197" spans="1:10" s="214" customFormat="1" ht="36">
      <c r="A197" s="20"/>
      <c r="B197" s="23"/>
      <c r="C197" s="20" t="s">
        <v>247</v>
      </c>
      <c r="D197" s="20">
        <v>12</v>
      </c>
      <c r="E197" s="31" t="s">
        <v>460</v>
      </c>
      <c r="F197" s="20"/>
      <c r="G197" s="27" t="s">
        <v>864</v>
      </c>
      <c r="H197" s="125">
        <f t="shared" ref="H197:J198" si="28">H198</f>
        <v>25</v>
      </c>
      <c r="I197" s="125">
        <f t="shared" si="28"/>
        <v>25</v>
      </c>
      <c r="J197" s="125">
        <f t="shared" si="28"/>
        <v>25</v>
      </c>
    </row>
    <row r="198" spans="1:10" s="214" customFormat="1" ht="48">
      <c r="A198" s="20"/>
      <c r="B198" s="23"/>
      <c r="C198" s="20" t="s">
        <v>247</v>
      </c>
      <c r="D198" s="20">
        <v>12</v>
      </c>
      <c r="E198" s="31" t="s">
        <v>460</v>
      </c>
      <c r="F198" s="29" t="s">
        <v>256</v>
      </c>
      <c r="G198" s="152" t="s">
        <v>703</v>
      </c>
      <c r="H198" s="125">
        <f t="shared" si="28"/>
        <v>25</v>
      </c>
      <c r="I198" s="125">
        <f t="shared" si="28"/>
        <v>25</v>
      </c>
      <c r="J198" s="125">
        <f t="shared" si="28"/>
        <v>25</v>
      </c>
    </row>
    <row r="199" spans="1:10" s="214" customFormat="1" ht="24">
      <c r="A199" s="20"/>
      <c r="B199" s="23"/>
      <c r="C199" s="20" t="s">
        <v>247</v>
      </c>
      <c r="D199" s="20">
        <v>12</v>
      </c>
      <c r="E199" s="31" t="s">
        <v>460</v>
      </c>
      <c r="F199" s="20" t="s">
        <v>258</v>
      </c>
      <c r="G199" s="27" t="s">
        <v>658</v>
      </c>
      <c r="H199" s="125">
        <v>25</v>
      </c>
      <c r="I199" s="125">
        <v>25</v>
      </c>
      <c r="J199" s="125">
        <v>25</v>
      </c>
    </row>
    <row r="200" spans="1:10" s="214" customFormat="1" ht="36">
      <c r="A200" s="20"/>
      <c r="B200" s="23"/>
      <c r="C200" s="20" t="s">
        <v>247</v>
      </c>
      <c r="D200" s="20">
        <v>12</v>
      </c>
      <c r="E200" s="31" t="s">
        <v>866</v>
      </c>
      <c r="F200" s="20"/>
      <c r="G200" s="27" t="s">
        <v>865</v>
      </c>
      <c r="H200" s="125">
        <f t="shared" ref="H200:J201" si="29">H201</f>
        <v>100</v>
      </c>
      <c r="I200" s="125">
        <f t="shared" si="29"/>
        <v>100</v>
      </c>
      <c r="J200" s="125">
        <f t="shared" si="29"/>
        <v>100</v>
      </c>
    </row>
    <row r="201" spans="1:10" s="214" customFormat="1" ht="48">
      <c r="A201" s="20"/>
      <c r="B201" s="23"/>
      <c r="C201" s="20" t="s">
        <v>247</v>
      </c>
      <c r="D201" s="20">
        <v>12</v>
      </c>
      <c r="E201" s="31" t="s">
        <v>866</v>
      </c>
      <c r="F201" s="29" t="s">
        <v>256</v>
      </c>
      <c r="G201" s="152" t="s">
        <v>703</v>
      </c>
      <c r="H201" s="125">
        <f t="shared" si="29"/>
        <v>100</v>
      </c>
      <c r="I201" s="125">
        <f t="shared" si="29"/>
        <v>100</v>
      </c>
      <c r="J201" s="125">
        <f t="shared" si="29"/>
        <v>100</v>
      </c>
    </row>
    <row r="202" spans="1:10" s="214" customFormat="1" ht="24">
      <c r="A202" s="20"/>
      <c r="B202" s="23"/>
      <c r="C202" s="20" t="s">
        <v>247</v>
      </c>
      <c r="D202" s="20">
        <v>12</v>
      </c>
      <c r="E202" s="31" t="s">
        <v>866</v>
      </c>
      <c r="F202" s="20" t="s">
        <v>258</v>
      </c>
      <c r="G202" s="27" t="s">
        <v>658</v>
      </c>
      <c r="H202" s="125">
        <v>100</v>
      </c>
      <c r="I202" s="125">
        <v>100</v>
      </c>
      <c r="J202" s="125">
        <v>100</v>
      </c>
    </row>
    <row r="203" spans="1:10" ht="48">
      <c r="A203" s="20"/>
      <c r="B203" s="23"/>
      <c r="C203" s="20" t="s">
        <v>247</v>
      </c>
      <c r="D203" s="20">
        <v>12</v>
      </c>
      <c r="E203" s="31" t="s">
        <v>380</v>
      </c>
      <c r="F203" s="20"/>
      <c r="G203" s="27" t="s">
        <v>792</v>
      </c>
      <c r="H203" s="125">
        <f>H204+H207+H211</f>
        <v>70</v>
      </c>
      <c r="I203" s="125">
        <f>I204+I207+I211</f>
        <v>70</v>
      </c>
      <c r="J203" s="125">
        <f>J204+J207+J211</f>
        <v>70</v>
      </c>
    </row>
    <row r="204" spans="1:10" ht="24">
      <c r="A204" s="20"/>
      <c r="B204" s="23"/>
      <c r="C204" s="20" t="s">
        <v>247</v>
      </c>
      <c r="D204" s="20">
        <v>12</v>
      </c>
      <c r="E204" s="31" t="s">
        <v>461</v>
      </c>
      <c r="F204" s="20"/>
      <c r="G204" s="27" t="s">
        <v>717</v>
      </c>
      <c r="H204" s="125">
        <f t="shared" ref="H204:J205" si="30">H205</f>
        <v>1</v>
      </c>
      <c r="I204" s="125">
        <f t="shared" si="30"/>
        <v>1</v>
      </c>
      <c r="J204" s="125">
        <f t="shared" si="30"/>
        <v>1</v>
      </c>
    </row>
    <row r="205" spans="1:10" ht="48">
      <c r="A205" s="20"/>
      <c r="B205" s="23"/>
      <c r="C205" s="20" t="s">
        <v>247</v>
      </c>
      <c r="D205" s="20">
        <v>12</v>
      </c>
      <c r="E205" s="31" t="s">
        <v>461</v>
      </c>
      <c r="F205" s="29" t="s">
        <v>256</v>
      </c>
      <c r="G205" s="152" t="s">
        <v>703</v>
      </c>
      <c r="H205" s="125">
        <f t="shared" si="30"/>
        <v>1</v>
      </c>
      <c r="I205" s="125">
        <f t="shared" si="30"/>
        <v>1</v>
      </c>
      <c r="J205" s="125">
        <f t="shared" si="30"/>
        <v>1</v>
      </c>
    </row>
    <row r="206" spans="1:10" ht="24">
      <c r="A206" s="20"/>
      <c r="B206" s="23"/>
      <c r="C206" s="20" t="s">
        <v>247</v>
      </c>
      <c r="D206" s="20">
        <v>12</v>
      </c>
      <c r="E206" s="31" t="s">
        <v>461</v>
      </c>
      <c r="F206" s="20" t="s">
        <v>258</v>
      </c>
      <c r="G206" s="27" t="s">
        <v>658</v>
      </c>
      <c r="H206" s="125">
        <v>1</v>
      </c>
      <c r="I206" s="125">
        <v>1</v>
      </c>
      <c r="J206" s="125">
        <v>1</v>
      </c>
    </row>
    <row r="207" spans="1:10" ht="96">
      <c r="A207" s="20"/>
      <c r="B207" s="23"/>
      <c r="C207" s="20" t="s">
        <v>247</v>
      </c>
      <c r="D207" s="20">
        <v>12</v>
      </c>
      <c r="E207" s="31" t="s">
        <v>669</v>
      </c>
      <c r="F207" s="20"/>
      <c r="G207" s="27" t="s">
        <v>665</v>
      </c>
      <c r="H207" s="125">
        <f t="shared" ref="H207:J208" si="31">H208</f>
        <v>20</v>
      </c>
      <c r="I207" s="125">
        <f t="shared" si="31"/>
        <v>20</v>
      </c>
      <c r="J207" s="125">
        <f t="shared" si="31"/>
        <v>20</v>
      </c>
    </row>
    <row r="208" spans="1:10" ht="48">
      <c r="A208" s="20"/>
      <c r="B208" s="23"/>
      <c r="C208" s="20" t="s">
        <v>247</v>
      </c>
      <c r="D208" s="20">
        <v>12</v>
      </c>
      <c r="E208" s="31" t="s">
        <v>669</v>
      </c>
      <c r="F208" s="29" t="s">
        <v>256</v>
      </c>
      <c r="G208" s="152" t="s">
        <v>703</v>
      </c>
      <c r="H208" s="125">
        <f t="shared" si="31"/>
        <v>20</v>
      </c>
      <c r="I208" s="125">
        <f t="shared" si="31"/>
        <v>20</v>
      </c>
      <c r="J208" s="125">
        <f t="shared" si="31"/>
        <v>20</v>
      </c>
    </row>
    <row r="209" spans="1:10" ht="24">
      <c r="A209" s="20"/>
      <c r="B209" s="23"/>
      <c r="C209" s="20" t="s">
        <v>247</v>
      </c>
      <c r="D209" s="20">
        <v>12</v>
      </c>
      <c r="E209" s="31" t="s">
        <v>669</v>
      </c>
      <c r="F209" s="20" t="s">
        <v>258</v>
      </c>
      <c r="G209" s="27" t="s">
        <v>658</v>
      </c>
      <c r="H209" s="125">
        <v>20</v>
      </c>
      <c r="I209" s="125">
        <v>20</v>
      </c>
      <c r="J209" s="125">
        <v>20</v>
      </c>
    </row>
    <row r="210" spans="1:10" ht="36">
      <c r="A210" s="20"/>
      <c r="B210" s="23"/>
      <c r="C210" s="20" t="s">
        <v>247</v>
      </c>
      <c r="D210" s="20">
        <v>12</v>
      </c>
      <c r="E210" s="31" t="s">
        <v>718</v>
      </c>
      <c r="F210" s="20"/>
      <c r="G210" s="27" t="s">
        <v>719</v>
      </c>
      <c r="H210" s="125">
        <f t="shared" ref="H210:J211" si="32">H211</f>
        <v>49</v>
      </c>
      <c r="I210" s="125">
        <f t="shared" si="32"/>
        <v>49</v>
      </c>
      <c r="J210" s="125">
        <f t="shared" si="32"/>
        <v>49</v>
      </c>
    </row>
    <row r="211" spans="1:10" ht="24">
      <c r="A211" s="20"/>
      <c r="B211" s="23"/>
      <c r="C211" s="20" t="s">
        <v>247</v>
      </c>
      <c r="D211" s="20">
        <v>12</v>
      </c>
      <c r="E211" s="31" t="s">
        <v>718</v>
      </c>
      <c r="F211" s="29" t="s">
        <v>256</v>
      </c>
      <c r="G211" s="152" t="s">
        <v>263</v>
      </c>
      <c r="H211" s="125">
        <f t="shared" si="32"/>
        <v>49</v>
      </c>
      <c r="I211" s="125">
        <f t="shared" si="32"/>
        <v>49</v>
      </c>
      <c r="J211" s="125">
        <f t="shared" si="32"/>
        <v>49</v>
      </c>
    </row>
    <row r="212" spans="1:10" ht="24">
      <c r="A212" s="20"/>
      <c r="B212" s="23"/>
      <c r="C212" s="20" t="s">
        <v>247</v>
      </c>
      <c r="D212" s="20">
        <v>12</v>
      </c>
      <c r="E212" s="31" t="s">
        <v>718</v>
      </c>
      <c r="F212" s="20" t="s">
        <v>258</v>
      </c>
      <c r="G212" s="27" t="s">
        <v>658</v>
      </c>
      <c r="H212" s="125">
        <v>49</v>
      </c>
      <c r="I212" s="125">
        <v>49</v>
      </c>
      <c r="J212" s="125">
        <v>49</v>
      </c>
    </row>
    <row r="213" spans="1:10" ht="24">
      <c r="A213" s="20"/>
      <c r="B213" s="23"/>
      <c r="C213" s="24" t="s">
        <v>26</v>
      </c>
      <c r="D213" s="24" t="s">
        <v>248</v>
      </c>
      <c r="E213" s="81"/>
      <c r="F213" s="23"/>
      <c r="G213" s="176" t="s">
        <v>278</v>
      </c>
      <c r="H213" s="136">
        <f>H214+H227+H241</f>
        <v>28835.493999999999</v>
      </c>
      <c r="I213" s="136">
        <f>I214+I227+I241</f>
        <v>12468.241999999998</v>
      </c>
      <c r="J213" s="136">
        <f>J214+J227+J241</f>
        <v>4732.9120000000003</v>
      </c>
    </row>
    <row r="214" spans="1:10">
      <c r="A214" s="20"/>
      <c r="B214" s="23"/>
      <c r="C214" s="98" t="s">
        <v>26</v>
      </c>
      <c r="D214" s="98" t="s">
        <v>254</v>
      </c>
      <c r="E214" s="216"/>
      <c r="F214" s="98"/>
      <c r="G214" s="118" t="s">
        <v>654</v>
      </c>
      <c r="H214" s="137">
        <f>H215+H221</f>
        <v>615.61200000000008</v>
      </c>
      <c r="I214" s="137">
        <f>I215+I221</f>
        <v>615.61200000000008</v>
      </c>
      <c r="J214" s="137">
        <f>J215+J221</f>
        <v>615.61200000000008</v>
      </c>
    </row>
    <row r="215" spans="1:10" ht="60">
      <c r="A215" s="20"/>
      <c r="B215" s="23"/>
      <c r="C215" s="10" t="s">
        <v>26</v>
      </c>
      <c r="D215" s="10" t="s">
        <v>254</v>
      </c>
      <c r="E215" s="33" t="s">
        <v>271</v>
      </c>
      <c r="F215" s="20"/>
      <c r="G215" s="27" t="s">
        <v>772</v>
      </c>
      <c r="H215" s="125">
        <f t="shared" ref="H215:J216" si="33">H216</f>
        <v>332.8</v>
      </c>
      <c r="I215" s="125">
        <f t="shared" si="33"/>
        <v>332.8</v>
      </c>
      <c r="J215" s="125">
        <f t="shared" si="33"/>
        <v>332.8</v>
      </c>
    </row>
    <row r="216" spans="1:10" ht="72">
      <c r="A216" s="20"/>
      <c r="B216" s="23"/>
      <c r="C216" s="10" t="s">
        <v>26</v>
      </c>
      <c r="D216" s="10" t="s">
        <v>254</v>
      </c>
      <c r="E216" s="31" t="s">
        <v>272</v>
      </c>
      <c r="F216" s="20"/>
      <c r="G216" s="27" t="s">
        <v>773</v>
      </c>
      <c r="H216" s="125">
        <f>H217</f>
        <v>332.8</v>
      </c>
      <c r="I216" s="125">
        <f t="shared" si="33"/>
        <v>332.8</v>
      </c>
      <c r="J216" s="125">
        <f t="shared" si="33"/>
        <v>332.8</v>
      </c>
    </row>
    <row r="217" spans="1:10" ht="60">
      <c r="A217" s="20"/>
      <c r="B217" s="23"/>
      <c r="C217" s="10" t="s">
        <v>26</v>
      </c>
      <c r="D217" s="10" t="s">
        <v>254</v>
      </c>
      <c r="E217" s="31" t="s">
        <v>276</v>
      </c>
      <c r="F217" s="20"/>
      <c r="G217" s="27" t="s">
        <v>767</v>
      </c>
      <c r="H217" s="125">
        <f>H218</f>
        <v>332.8</v>
      </c>
      <c r="I217" s="125">
        <f>I218</f>
        <v>332.8</v>
      </c>
      <c r="J217" s="125">
        <f>J218</f>
        <v>332.8</v>
      </c>
    </row>
    <row r="218" spans="1:10" ht="60">
      <c r="A218" s="20"/>
      <c r="B218" s="23"/>
      <c r="C218" s="10" t="s">
        <v>26</v>
      </c>
      <c r="D218" s="10" t="s">
        <v>254</v>
      </c>
      <c r="E218" s="31" t="s">
        <v>823</v>
      </c>
      <c r="F218" s="20"/>
      <c r="G218" s="27" t="s">
        <v>825</v>
      </c>
      <c r="H218" s="125">
        <f t="shared" ref="H218:J219" si="34">H219</f>
        <v>332.8</v>
      </c>
      <c r="I218" s="125">
        <f t="shared" si="34"/>
        <v>332.8</v>
      </c>
      <c r="J218" s="125">
        <f t="shared" si="34"/>
        <v>332.8</v>
      </c>
    </row>
    <row r="219" spans="1:10" ht="48">
      <c r="A219" s="20"/>
      <c r="B219" s="23"/>
      <c r="C219" s="10" t="s">
        <v>26</v>
      </c>
      <c r="D219" s="10" t="s">
        <v>254</v>
      </c>
      <c r="E219" s="31" t="s">
        <v>823</v>
      </c>
      <c r="F219" s="29" t="s">
        <v>256</v>
      </c>
      <c r="G219" s="152" t="s">
        <v>703</v>
      </c>
      <c r="H219" s="125">
        <f t="shared" si="34"/>
        <v>332.8</v>
      </c>
      <c r="I219" s="125">
        <f t="shared" si="34"/>
        <v>332.8</v>
      </c>
      <c r="J219" s="125">
        <f t="shared" si="34"/>
        <v>332.8</v>
      </c>
    </row>
    <row r="220" spans="1:10" ht="24">
      <c r="A220" s="20"/>
      <c r="B220" s="23"/>
      <c r="C220" s="10" t="s">
        <v>26</v>
      </c>
      <c r="D220" s="10" t="s">
        <v>254</v>
      </c>
      <c r="E220" s="31" t="s">
        <v>823</v>
      </c>
      <c r="F220" s="20" t="s">
        <v>258</v>
      </c>
      <c r="G220" s="27" t="s">
        <v>658</v>
      </c>
      <c r="H220" s="125">
        <v>332.8</v>
      </c>
      <c r="I220" s="125">
        <v>332.8</v>
      </c>
      <c r="J220" s="125">
        <v>332.8</v>
      </c>
    </row>
    <row r="221" spans="1:10" ht="24">
      <c r="A221" s="20"/>
      <c r="B221" s="23"/>
      <c r="C221" s="10" t="s">
        <v>26</v>
      </c>
      <c r="D221" s="10" t="s">
        <v>254</v>
      </c>
      <c r="E221" s="10" t="s">
        <v>130</v>
      </c>
      <c r="F221" s="10"/>
      <c r="G221" s="27" t="s">
        <v>67</v>
      </c>
      <c r="H221" s="125">
        <f>H222</f>
        <v>282.81200000000001</v>
      </c>
      <c r="I221" s="125">
        <f t="shared" ref="I221:J223" si="35">I222</f>
        <v>282.81200000000001</v>
      </c>
      <c r="J221" s="125">
        <f t="shared" si="35"/>
        <v>282.81200000000001</v>
      </c>
    </row>
    <row r="222" spans="1:10" ht="51.75" customHeight="1">
      <c r="A222" s="20"/>
      <c r="B222" s="23"/>
      <c r="C222" s="10" t="s">
        <v>26</v>
      </c>
      <c r="D222" s="10" t="s">
        <v>254</v>
      </c>
      <c r="E222" s="10" t="s">
        <v>400</v>
      </c>
      <c r="F222" s="10"/>
      <c r="G222" s="27" t="s">
        <v>401</v>
      </c>
      <c r="H222" s="125">
        <f>H223</f>
        <v>282.81200000000001</v>
      </c>
      <c r="I222" s="125">
        <f t="shared" si="35"/>
        <v>282.81200000000001</v>
      </c>
      <c r="J222" s="125">
        <f t="shared" si="35"/>
        <v>282.81200000000001</v>
      </c>
    </row>
    <row r="223" spans="1:10" ht="72">
      <c r="A223" s="20"/>
      <c r="B223" s="23"/>
      <c r="C223" s="10" t="s">
        <v>26</v>
      </c>
      <c r="D223" s="10" t="s">
        <v>254</v>
      </c>
      <c r="E223" s="31" t="s">
        <v>655</v>
      </c>
      <c r="F223" s="10"/>
      <c r="G223" s="27" t="s">
        <v>656</v>
      </c>
      <c r="H223" s="125">
        <f>H224</f>
        <v>282.81200000000001</v>
      </c>
      <c r="I223" s="125">
        <f t="shared" si="35"/>
        <v>282.81200000000001</v>
      </c>
      <c r="J223" s="125">
        <f t="shared" si="35"/>
        <v>282.81200000000001</v>
      </c>
    </row>
    <row r="224" spans="1:10" ht="48">
      <c r="A224" s="20"/>
      <c r="B224" s="23"/>
      <c r="C224" s="10" t="s">
        <v>26</v>
      </c>
      <c r="D224" s="10" t="s">
        <v>254</v>
      </c>
      <c r="E224" s="31" t="s">
        <v>655</v>
      </c>
      <c r="F224" s="29" t="s">
        <v>256</v>
      </c>
      <c r="G224" s="152" t="s">
        <v>703</v>
      </c>
      <c r="H224" s="125">
        <f>H225+H226</f>
        <v>282.81200000000001</v>
      </c>
      <c r="I224" s="125">
        <f>I225+I226</f>
        <v>282.81200000000001</v>
      </c>
      <c r="J224" s="125">
        <f>J225+J226</f>
        <v>282.81200000000001</v>
      </c>
    </row>
    <row r="225" spans="1:10" ht="24">
      <c r="A225" s="20"/>
      <c r="B225" s="23"/>
      <c r="C225" s="10" t="s">
        <v>26</v>
      </c>
      <c r="D225" s="10" t="s">
        <v>254</v>
      </c>
      <c r="E225" s="31" t="s">
        <v>655</v>
      </c>
      <c r="F225" s="20" t="s">
        <v>258</v>
      </c>
      <c r="G225" s="27" t="s">
        <v>658</v>
      </c>
      <c r="H225" s="125">
        <v>160.26300000000001</v>
      </c>
      <c r="I225" s="125">
        <v>160.26300000000001</v>
      </c>
      <c r="J225" s="125">
        <v>160.26300000000001</v>
      </c>
    </row>
    <row r="226" spans="1:10" s="206" customFormat="1" ht="24">
      <c r="A226" s="20"/>
      <c r="B226" s="23"/>
      <c r="C226" s="10" t="s">
        <v>26</v>
      </c>
      <c r="D226" s="10" t="s">
        <v>254</v>
      </c>
      <c r="E226" s="31" t="s">
        <v>655</v>
      </c>
      <c r="F226" s="20">
        <v>247</v>
      </c>
      <c r="G226" s="27" t="s">
        <v>762</v>
      </c>
      <c r="H226" s="125">
        <v>122.54900000000001</v>
      </c>
      <c r="I226" s="125">
        <v>122.54900000000001</v>
      </c>
      <c r="J226" s="125">
        <v>122.54900000000001</v>
      </c>
    </row>
    <row r="227" spans="1:10">
      <c r="A227" s="20"/>
      <c r="B227" s="23"/>
      <c r="C227" s="98" t="s">
        <v>26</v>
      </c>
      <c r="D227" s="98" t="s">
        <v>294</v>
      </c>
      <c r="E227" s="101"/>
      <c r="F227" s="99"/>
      <c r="G227" s="118" t="s">
        <v>292</v>
      </c>
      <c r="H227" s="137">
        <f t="shared" ref="H227:J228" si="36">H228</f>
        <v>24067.482</v>
      </c>
      <c r="I227" s="137">
        <f t="shared" si="36"/>
        <v>7735.33</v>
      </c>
      <c r="J227" s="137">
        <f t="shared" si="36"/>
        <v>0</v>
      </c>
    </row>
    <row r="228" spans="1:10" ht="60">
      <c r="A228" s="20"/>
      <c r="B228" s="23"/>
      <c r="C228" s="10" t="s">
        <v>26</v>
      </c>
      <c r="D228" s="10" t="s">
        <v>294</v>
      </c>
      <c r="E228" s="33" t="s">
        <v>271</v>
      </c>
      <c r="F228" s="20"/>
      <c r="G228" s="27" t="s">
        <v>772</v>
      </c>
      <c r="H228" s="125">
        <f t="shared" si="36"/>
        <v>24067.482</v>
      </c>
      <c r="I228" s="125">
        <f t="shared" si="36"/>
        <v>7735.33</v>
      </c>
      <c r="J228" s="125">
        <f t="shared" si="36"/>
        <v>0</v>
      </c>
    </row>
    <row r="229" spans="1:10" ht="72">
      <c r="A229" s="20"/>
      <c r="B229" s="23"/>
      <c r="C229" s="10" t="s">
        <v>26</v>
      </c>
      <c r="D229" s="10" t="s">
        <v>294</v>
      </c>
      <c r="E229" s="31" t="s">
        <v>272</v>
      </c>
      <c r="F229" s="20"/>
      <c r="G229" s="27" t="s">
        <v>773</v>
      </c>
      <c r="H229" s="125">
        <f>H230+H234</f>
        <v>24067.482</v>
      </c>
      <c r="I229" s="125">
        <f>I230+I234</f>
        <v>7735.33</v>
      </c>
      <c r="J229" s="125">
        <f>J230+J234</f>
        <v>0</v>
      </c>
    </row>
    <row r="230" spans="1:10" s="209" customFormat="1" ht="48">
      <c r="A230" s="20"/>
      <c r="B230" s="23"/>
      <c r="C230" s="10" t="s">
        <v>26</v>
      </c>
      <c r="D230" s="10" t="s">
        <v>294</v>
      </c>
      <c r="E230" s="31" t="s">
        <v>273</v>
      </c>
      <c r="F230" s="20"/>
      <c r="G230" s="27" t="s">
        <v>766</v>
      </c>
      <c r="H230" s="125">
        <f>H231</f>
        <v>5590.7139999999999</v>
      </c>
      <c r="I230" s="125">
        <f>I231</f>
        <v>7735.33</v>
      </c>
      <c r="J230" s="125">
        <f>J231</f>
        <v>0</v>
      </c>
    </row>
    <row r="231" spans="1:10" s="209" customFormat="1" ht="60">
      <c r="A231" s="20"/>
      <c r="B231" s="23"/>
      <c r="C231" s="10" t="s">
        <v>26</v>
      </c>
      <c r="D231" s="10" t="s">
        <v>294</v>
      </c>
      <c r="E231" s="10" t="s">
        <v>850</v>
      </c>
      <c r="F231" s="10"/>
      <c r="G231" s="27" t="s">
        <v>851</v>
      </c>
      <c r="H231" s="125">
        <f t="shared" ref="H231:J232" si="37">H232</f>
        <v>5590.7139999999999</v>
      </c>
      <c r="I231" s="125">
        <f t="shared" si="37"/>
        <v>7735.33</v>
      </c>
      <c r="J231" s="125">
        <f t="shared" si="37"/>
        <v>0</v>
      </c>
    </row>
    <row r="232" spans="1:10" ht="48">
      <c r="A232" s="20"/>
      <c r="B232" s="23"/>
      <c r="C232" s="10" t="s">
        <v>26</v>
      </c>
      <c r="D232" s="10" t="s">
        <v>294</v>
      </c>
      <c r="E232" s="10" t="s">
        <v>850</v>
      </c>
      <c r="F232" s="20">
        <v>400</v>
      </c>
      <c r="G232" s="27" t="s">
        <v>417</v>
      </c>
      <c r="H232" s="125">
        <f t="shared" si="37"/>
        <v>5590.7139999999999</v>
      </c>
      <c r="I232" s="125">
        <f t="shared" si="37"/>
        <v>7735.33</v>
      </c>
      <c r="J232" s="125">
        <f t="shared" si="37"/>
        <v>0</v>
      </c>
    </row>
    <row r="233" spans="1:10" ht="72">
      <c r="A233" s="20"/>
      <c r="B233" s="23"/>
      <c r="C233" s="10" t="s">
        <v>26</v>
      </c>
      <c r="D233" s="10" t="s">
        <v>294</v>
      </c>
      <c r="E233" s="10" t="s">
        <v>850</v>
      </c>
      <c r="F233" s="20">
        <v>414</v>
      </c>
      <c r="G233" s="27" t="s">
        <v>416</v>
      </c>
      <c r="H233" s="125">
        <v>5590.7139999999999</v>
      </c>
      <c r="I233" s="125">
        <v>7735.33</v>
      </c>
      <c r="J233" s="125">
        <v>0</v>
      </c>
    </row>
    <row r="234" spans="1:10" ht="37.5" customHeight="1">
      <c r="A234" s="20"/>
      <c r="B234" s="23"/>
      <c r="C234" s="10" t="s">
        <v>26</v>
      </c>
      <c r="D234" s="10" t="s">
        <v>294</v>
      </c>
      <c r="E234" s="31" t="s">
        <v>276</v>
      </c>
      <c r="F234" s="20"/>
      <c r="G234" s="27" t="s">
        <v>767</v>
      </c>
      <c r="H234" s="127">
        <f>H235+H238</f>
        <v>18476.768</v>
      </c>
      <c r="I234" s="127">
        <f>I235+I238</f>
        <v>0</v>
      </c>
      <c r="J234" s="127">
        <f>J235+J238</f>
        <v>0</v>
      </c>
    </row>
    <row r="235" spans="1:10" ht="48">
      <c r="A235" s="20"/>
      <c r="B235" s="23"/>
      <c r="C235" s="10" t="s">
        <v>26</v>
      </c>
      <c r="D235" s="10" t="s">
        <v>294</v>
      </c>
      <c r="E235" s="31" t="s">
        <v>682</v>
      </c>
      <c r="F235" s="20"/>
      <c r="G235" s="5" t="s">
        <v>657</v>
      </c>
      <c r="H235" s="127">
        <f t="shared" ref="H235:J236" si="38">H236</f>
        <v>17193.434000000001</v>
      </c>
      <c r="I235" s="125">
        <f t="shared" si="38"/>
        <v>0</v>
      </c>
      <c r="J235" s="125">
        <f t="shared" si="38"/>
        <v>0</v>
      </c>
    </row>
    <row r="236" spans="1:10" ht="24">
      <c r="A236" s="20"/>
      <c r="B236" s="23"/>
      <c r="C236" s="10" t="s">
        <v>26</v>
      </c>
      <c r="D236" s="10" t="s">
        <v>294</v>
      </c>
      <c r="E236" s="31" t="s">
        <v>682</v>
      </c>
      <c r="F236" s="20" t="s">
        <v>262</v>
      </c>
      <c r="G236" s="27" t="s">
        <v>263</v>
      </c>
      <c r="H236" s="127">
        <f t="shared" si="38"/>
        <v>17193.434000000001</v>
      </c>
      <c r="I236" s="125">
        <f t="shared" si="38"/>
        <v>0</v>
      </c>
      <c r="J236" s="125">
        <f t="shared" si="38"/>
        <v>0</v>
      </c>
    </row>
    <row r="237" spans="1:10" ht="108">
      <c r="A237" s="20"/>
      <c r="B237" s="23"/>
      <c r="C237" s="10" t="s">
        <v>26</v>
      </c>
      <c r="D237" s="10" t="s">
        <v>294</v>
      </c>
      <c r="E237" s="31" t="s">
        <v>682</v>
      </c>
      <c r="F237" s="112">
        <v>813</v>
      </c>
      <c r="G237" s="27" t="s">
        <v>875</v>
      </c>
      <c r="H237" s="127">
        <v>17193.434000000001</v>
      </c>
      <c r="I237" s="144">
        <v>0</v>
      </c>
      <c r="J237" s="144">
        <v>0</v>
      </c>
    </row>
    <row r="238" spans="1:10" ht="60">
      <c r="A238" s="20"/>
      <c r="B238" s="23"/>
      <c r="C238" s="10" t="s">
        <v>26</v>
      </c>
      <c r="D238" s="10" t="s">
        <v>294</v>
      </c>
      <c r="E238" s="31" t="s">
        <v>819</v>
      </c>
      <c r="F238" s="20"/>
      <c r="G238" s="163" t="s">
        <v>818</v>
      </c>
      <c r="H238" s="192">
        <f t="shared" ref="H238:J239" si="39">H239</f>
        <v>1283.3340000000001</v>
      </c>
      <c r="I238" s="143">
        <f t="shared" si="39"/>
        <v>0</v>
      </c>
      <c r="J238" s="143">
        <f t="shared" si="39"/>
        <v>0</v>
      </c>
    </row>
    <row r="239" spans="1:10" ht="48">
      <c r="A239" s="20"/>
      <c r="B239" s="23"/>
      <c r="C239" s="10" t="s">
        <v>26</v>
      </c>
      <c r="D239" s="10" t="s">
        <v>294</v>
      </c>
      <c r="E239" s="31" t="s">
        <v>819</v>
      </c>
      <c r="F239" s="20">
        <v>400</v>
      </c>
      <c r="G239" s="27" t="s">
        <v>417</v>
      </c>
      <c r="H239" s="192">
        <f t="shared" si="39"/>
        <v>1283.3340000000001</v>
      </c>
      <c r="I239" s="143">
        <f t="shared" si="39"/>
        <v>0</v>
      </c>
      <c r="J239" s="143">
        <f t="shared" si="39"/>
        <v>0</v>
      </c>
    </row>
    <row r="240" spans="1:10" ht="72">
      <c r="A240" s="20"/>
      <c r="B240" s="23"/>
      <c r="C240" s="10" t="s">
        <v>26</v>
      </c>
      <c r="D240" s="10" t="s">
        <v>294</v>
      </c>
      <c r="E240" s="31" t="s">
        <v>819</v>
      </c>
      <c r="F240" s="20">
        <v>414</v>
      </c>
      <c r="G240" s="27" t="s">
        <v>416</v>
      </c>
      <c r="H240" s="192">
        <v>1283.3340000000001</v>
      </c>
      <c r="I240" s="143">
        <v>0</v>
      </c>
      <c r="J240" s="143">
        <v>0</v>
      </c>
    </row>
    <row r="241" spans="1:11">
      <c r="A241" s="20"/>
      <c r="B241" s="23"/>
      <c r="C241" s="98" t="s">
        <v>26</v>
      </c>
      <c r="D241" s="98" t="s">
        <v>320</v>
      </c>
      <c r="E241" s="101"/>
      <c r="F241" s="99"/>
      <c r="G241" s="210" t="s">
        <v>857</v>
      </c>
      <c r="H241" s="137">
        <f>H242</f>
        <v>4152.3999999999996</v>
      </c>
      <c r="I241" s="137">
        <f t="shared" ref="I241:J241" si="40">I242</f>
        <v>4117.3</v>
      </c>
      <c r="J241" s="137">
        <f t="shared" si="40"/>
        <v>4117.3</v>
      </c>
    </row>
    <row r="242" spans="1:11" ht="60">
      <c r="A242" s="20"/>
      <c r="B242" s="23"/>
      <c r="C242" s="10" t="s">
        <v>26</v>
      </c>
      <c r="D242" s="10" t="s">
        <v>320</v>
      </c>
      <c r="E242" s="33" t="s">
        <v>271</v>
      </c>
      <c r="F242" s="20"/>
      <c r="G242" s="27" t="s">
        <v>772</v>
      </c>
      <c r="H242" s="125">
        <f t="shared" ref="H242:H246" si="41">H243</f>
        <v>4152.3999999999996</v>
      </c>
      <c r="I242" s="125">
        <f t="shared" ref="I242:J244" si="42">I243</f>
        <v>4117.3</v>
      </c>
      <c r="J242" s="125">
        <f t="shared" si="42"/>
        <v>4117.3</v>
      </c>
    </row>
    <row r="243" spans="1:11" ht="72">
      <c r="A243" s="20"/>
      <c r="B243" s="23"/>
      <c r="C243" s="10" t="s">
        <v>26</v>
      </c>
      <c r="D243" s="10" t="s">
        <v>320</v>
      </c>
      <c r="E243" s="31" t="s">
        <v>272</v>
      </c>
      <c r="F243" s="20"/>
      <c r="G243" s="27" t="s">
        <v>773</v>
      </c>
      <c r="H243" s="192">
        <f t="shared" si="41"/>
        <v>4152.3999999999996</v>
      </c>
      <c r="I243" s="192">
        <f t="shared" si="42"/>
        <v>4117.3</v>
      </c>
      <c r="J243" s="192">
        <f t="shared" si="42"/>
        <v>4117.3</v>
      </c>
    </row>
    <row r="244" spans="1:11" s="207" customFormat="1" ht="60">
      <c r="A244" s="20"/>
      <c r="B244" s="23"/>
      <c r="C244" s="10" t="s">
        <v>26</v>
      </c>
      <c r="D244" s="10" t="s">
        <v>320</v>
      </c>
      <c r="E244" s="31" t="s">
        <v>276</v>
      </c>
      <c r="F244" s="20"/>
      <c r="G244" s="27" t="s">
        <v>767</v>
      </c>
      <c r="H244" s="192">
        <f t="shared" si="41"/>
        <v>4152.3999999999996</v>
      </c>
      <c r="I244" s="192">
        <f t="shared" si="42"/>
        <v>4117.3</v>
      </c>
      <c r="J244" s="192">
        <f t="shared" si="42"/>
        <v>4117.3</v>
      </c>
    </row>
    <row r="245" spans="1:11" s="211" customFormat="1" ht="50.25" customHeight="1">
      <c r="A245" s="20"/>
      <c r="B245" s="23"/>
      <c r="C245" s="10" t="s">
        <v>26</v>
      </c>
      <c r="D245" s="10" t="s">
        <v>320</v>
      </c>
      <c r="E245" s="31" t="s">
        <v>861</v>
      </c>
      <c r="F245" s="20"/>
      <c r="G245" s="27" t="s">
        <v>860</v>
      </c>
      <c r="H245" s="192">
        <f t="shared" si="41"/>
        <v>4152.3999999999996</v>
      </c>
      <c r="I245" s="192">
        <f>I246</f>
        <v>4117.3</v>
      </c>
      <c r="J245" s="192">
        <f>J246</f>
        <v>4117.3</v>
      </c>
    </row>
    <row r="246" spans="1:11" s="211" customFormat="1" ht="48">
      <c r="A246" s="20"/>
      <c r="B246" s="23"/>
      <c r="C246" s="10" t="s">
        <v>26</v>
      </c>
      <c r="D246" s="10" t="s">
        <v>320</v>
      </c>
      <c r="E246" s="31" t="s">
        <v>861</v>
      </c>
      <c r="F246" s="29" t="s">
        <v>256</v>
      </c>
      <c r="G246" s="152" t="s">
        <v>703</v>
      </c>
      <c r="H246" s="192">
        <f t="shared" si="41"/>
        <v>4152.3999999999996</v>
      </c>
      <c r="I246" s="192">
        <f>I247</f>
        <v>4117.3</v>
      </c>
      <c r="J246" s="192">
        <f>J247</f>
        <v>4117.3</v>
      </c>
    </row>
    <row r="247" spans="1:11" s="211" customFormat="1" ht="24">
      <c r="A247" s="20"/>
      <c r="B247" s="23"/>
      <c r="C247" s="10" t="s">
        <v>26</v>
      </c>
      <c r="D247" s="10" t="s">
        <v>320</v>
      </c>
      <c r="E247" s="31" t="s">
        <v>861</v>
      </c>
      <c r="F247" s="20" t="s">
        <v>258</v>
      </c>
      <c r="G247" s="27" t="s">
        <v>658</v>
      </c>
      <c r="H247" s="192">
        <v>4152.3999999999996</v>
      </c>
      <c r="I247" s="192">
        <v>4117.3</v>
      </c>
      <c r="J247" s="192">
        <v>4117.3</v>
      </c>
    </row>
    <row r="248" spans="1:11">
      <c r="A248" s="20"/>
      <c r="B248" s="23"/>
      <c r="C248" s="23" t="s">
        <v>265</v>
      </c>
      <c r="D248" s="23" t="s">
        <v>248</v>
      </c>
      <c r="E248" s="24"/>
      <c r="F248" s="20"/>
      <c r="G248" s="176" t="s">
        <v>293</v>
      </c>
      <c r="H248" s="136">
        <f>H249+H265+H280+H300</f>
        <v>47098.51</v>
      </c>
      <c r="I248" s="136">
        <f>I249+I265+I280+I300</f>
        <v>47105.51</v>
      </c>
      <c r="J248" s="136">
        <f>J249+J265+J280+J300</f>
        <v>36241.674000000006</v>
      </c>
    </row>
    <row r="249" spans="1:11" ht="24">
      <c r="A249" s="20"/>
      <c r="B249" s="23"/>
      <c r="C249" s="99" t="s">
        <v>265</v>
      </c>
      <c r="D249" s="98" t="s">
        <v>320</v>
      </c>
      <c r="E249" s="98"/>
      <c r="F249" s="99"/>
      <c r="G249" s="118" t="s">
        <v>348</v>
      </c>
      <c r="H249" s="137">
        <f>H250</f>
        <v>40921.735999999997</v>
      </c>
      <c r="I249" s="137">
        <f>I250</f>
        <v>40921.735999999997</v>
      </c>
      <c r="J249" s="137">
        <f>J250</f>
        <v>30773.9</v>
      </c>
    </row>
    <row r="250" spans="1:11" ht="48">
      <c r="A250" s="20"/>
      <c r="B250" s="23"/>
      <c r="C250" s="20" t="s">
        <v>265</v>
      </c>
      <c r="D250" s="10" t="s">
        <v>320</v>
      </c>
      <c r="E250" s="10" t="s">
        <v>133</v>
      </c>
      <c r="F250" s="20"/>
      <c r="G250" s="27" t="s">
        <v>849</v>
      </c>
      <c r="H250" s="125">
        <f t="shared" ref="H250:J251" si="43">H251</f>
        <v>40921.735999999997</v>
      </c>
      <c r="I250" s="125">
        <f t="shared" si="43"/>
        <v>40921.735999999997</v>
      </c>
      <c r="J250" s="125">
        <f t="shared" si="43"/>
        <v>30773.9</v>
      </c>
    </row>
    <row r="251" spans="1:11" ht="48">
      <c r="A251" s="20"/>
      <c r="B251" s="23"/>
      <c r="C251" s="20" t="s">
        <v>265</v>
      </c>
      <c r="D251" s="10" t="s">
        <v>320</v>
      </c>
      <c r="E251" s="10" t="s">
        <v>134</v>
      </c>
      <c r="F251" s="20"/>
      <c r="G251" s="27" t="s">
        <v>344</v>
      </c>
      <c r="H251" s="125">
        <f>H252</f>
        <v>40921.735999999997</v>
      </c>
      <c r="I251" s="125">
        <f t="shared" si="43"/>
        <v>40921.735999999997</v>
      </c>
      <c r="J251" s="125">
        <f t="shared" si="43"/>
        <v>30773.9</v>
      </c>
    </row>
    <row r="252" spans="1:11" ht="48">
      <c r="A252" s="20"/>
      <c r="B252" s="23"/>
      <c r="C252" s="20" t="s">
        <v>265</v>
      </c>
      <c r="D252" s="10" t="s">
        <v>320</v>
      </c>
      <c r="E252" s="10" t="s">
        <v>38</v>
      </c>
      <c r="F252" s="20"/>
      <c r="G252" s="27" t="s">
        <v>345</v>
      </c>
      <c r="H252" s="125">
        <f>H253+H257+H261</f>
        <v>40921.735999999997</v>
      </c>
      <c r="I252" s="125">
        <f>I253+I257+I261</f>
        <v>40921.735999999997</v>
      </c>
      <c r="J252" s="125">
        <f>J253+J257+J261</f>
        <v>30773.9</v>
      </c>
    </row>
    <row r="253" spans="1:11" ht="48">
      <c r="A253" s="20"/>
      <c r="B253" s="23"/>
      <c r="C253" s="20" t="s">
        <v>265</v>
      </c>
      <c r="D253" s="10" t="s">
        <v>320</v>
      </c>
      <c r="E253" s="10" t="s">
        <v>484</v>
      </c>
      <c r="F253" s="20"/>
      <c r="G253" s="27" t="s">
        <v>764</v>
      </c>
      <c r="H253" s="125">
        <f>H254</f>
        <v>30671.397000000001</v>
      </c>
      <c r="I253" s="125">
        <f>I254</f>
        <v>30671.397000000001</v>
      </c>
      <c r="J253" s="125">
        <f>J254</f>
        <v>30773.9</v>
      </c>
    </row>
    <row r="254" spans="1:11" ht="60">
      <c r="A254" s="20"/>
      <c r="B254" s="23"/>
      <c r="C254" s="20" t="s">
        <v>265</v>
      </c>
      <c r="D254" s="10" t="s">
        <v>320</v>
      </c>
      <c r="E254" s="10" t="s">
        <v>484</v>
      </c>
      <c r="F254" s="32" t="s">
        <v>296</v>
      </c>
      <c r="G254" s="152" t="s">
        <v>659</v>
      </c>
      <c r="H254" s="125">
        <f>H255+H256</f>
        <v>30671.397000000001</v>
      </c>
      <c r="I254" s="125">
        <f>I255+I256</f>
        <v>30671.397000000001</v>
      </c>
      <c r="J254" s="125">
        <f>J255+J256</f>
        <v>30773.9</v>
      </c>
    </row>
    <row r="255" spans="1:11" ht="108">
      <c r="A255" s="20"/>
      <c r="B255" s="23"/>
      <c r="C255" s="20" t="s">
        <v>265</v>
      </c>
      <c r="D255" s="10" t="s">
        <v>320</v>
      </c>
      <c r="E255" s="10" t="s">
        <v>484</v>
      </c>
      <c r="F255" s="20" t="s">
        <v>299</v>
      </c>
      <c r="G255" s="27" t="s">
        <v>636</v>
      </c>
      <c r="H255" s="125">
        <v>17046.865000000002</v>
      </c>
      <c r="I255" s="125">
        <v>17046.865000000002</v>
      </c>
      <c r="J255" s="125">
        <v>17099.048999999999</v>
      </c>
      <c r="K255" s="175"/>
    </row>
    <row r="256" spans="1:11" ht="108">
      <c r="A256" s="20"/>
      <c r="B256" s="23"/>
      <c r="C256" s="20" t="s">
        <v>265</v>
      </c>
      <c r="D256" s="10" t="s">
        <v>320</v>
      </c>
      <c r="E256" s="10" t="s">
        <v>484</v>
      </c>
      <c r="F256" s="20" t="s">
        <v>301</v>
      </c>
      <c r="G256" s="27" t="s">
        <v>635</v>
      </c>
      <c r="H256" s="125">
        <v>13624.531999999999</v>
      </c>
      <c r="I256" s="125">
        <v>13624.531999999999</v>
      </c>
      <c r="J256" s="125">
        <v>13674.851000000001</v>
      </c>
      <c r="K256" s="175"/>
    </row>
    <row r="257" spans="1:14" ht="72">
      <c r="A257" s="20"/>
      <c r="B257" s="23"/>
      <c r="C257" s="20" t="s">
        <v>265</v>
      </c>
      <c r="D257" s="10" t="s">
        <v>320</v>
      </c>
      <c r="E257" s="10" t="s">
        <v>359</v>
      </c>
      <c r="F257" s="20"/>
      <c r="G257" s="27" t="s">
        <v>360</v>
      </c>
      <c r="H257" s="125">
        <f>H258</f>
        <v>10147.835999999999</v>
      </c>
      <c r="I257" s="125">
        <f>I258</f>
        <v>10147.835999999999</v>
      </c>
      <c r="J257" s="125">
        <f>J258</f>
        <v>0</v>
      </c>
      <c r="N257" s="182"/>
    </row>
    <row r="258" spans="1:14" ht="60">
      <c r="A258" s="20"/>
      <c r="B258" s="23"/>
      <c r="C258" s="20" t="s">
        <v>265</v>
      </c>
      <c r="D258" s="10" t="s">
        <v>320</v>
      </c>
      <c r="E258" s="10" t="s">
        <v>359</v>
      </c>
      <c r="F258" s="29" t="s">
        <v>296</v>
      </c>
      <c r="G258" s="152" t="s">
        <v>659</v>
      </c>
      <c r="H258" s="125">
        <f>H259+H260</f>
        <v>10147.835999999999</v>
      </c>
      <c r="I258" s="125">
        <f>I259+I260</f>
        <v>10147.835999999999</v>
      </c>
      <c r="J258" s="125">
        <f>J259+J260</f>
        <v>0</v>
      </c>
    </row>
    <row r="259" spans="1:14" ht="108">
      <c r="A259" s="20"/>
      <c r="B259" s="23"/>
      <c r="C259" s="20" t="s">
        <v>265</v>
      </c>
      <c r="D259" s="10" t="s">
        <v>320</v>
      </c>
      <c r="E259" s="10" t="s">
        <v>359</v>
      </c>
      <c r="F259" s="20" t="s">
        <v>299</v>
      </c>
      <c r="G259" s="27" t="s">
        <v>636</v>
      </c>
      <c r="H259" s="125">
        <v>5166.1710000000003</v>
      </c>
      <c r="I259" s="125">
        <v>5166.1710000000003</v>
      </c>
      <c r="J259" s="125">
        <v>0</v>
      </c>
    </row>
    <row r="260" spans="1:14" ht="108">
      <c r="A260" s="20"/>
      <c r="B260" s="23"/>
      <c r="C260" s="20" t="s">
        <v>265</v>
      </c>
      <c r="D260" s="10" t="s">
        <v>320</v>
      </c>
      <c r="E260" s="10" t="s">
        <v>359</v>
      </c>
      <c r="F260" s="20" t="s">
        <v>301</v>
      </c>
      <c r="G260" s="27" t="s">
        <v>635</v>
      </c>
      <c r="H260" s="125">
        <v>4981.665</v>
      </c>
      <c r="I260" s="125">
        <v>4981.665</v>
      </c>
      <c r="J260" s="125">
        <v>0</v>
      </c>
    </row>
    <row r="261" spans="1:14" ht="84">
      <c r="A261" s="20"/>
      <c r="B261" s="23"/>
      <c r="C261" s="20" t="s">
        <v>265</v>
      </c>
      <c r="D261" s="10" t="s">
        <v>320</v>
      </c>
      <c r="E261" s="10" t="s">
        <v>362</v>
      </c>
      <c r="F261" s="20"/>
      <c r="G261" s="27" t="s">
        <v>361</v>
      </c>
      <c r="H261" s="125">
        <f>H262</f>
        <v>102.503</v>
      </c>
      <c r="I261" s="125">
        <f>I262</f>
        <v>102.503</v>
      </c>
      <c r="J261" s="125">
        <f>J262</f>
        <v>0</v>
      </c>
    </row>
    <row r="262" spans="1:14" ht="60">
      <c r="A262" s="20"/>
      <c r="B262" s="23"/>
      <c r="C262" s="20" t="s">
        <v>265</v>
      </c>
      <c r="D262" s="10" t="s">
        <v>320</v>
      </c>
      <c r="E262" s="10" t="s">
        <v>362</v>
      </c>
      <c r="F262" s="29" t="s">
        <v>296</v>
      </c>
      <c r="G262" s="152" t="s">
        <v>659</v>
      </c>
      <c r="H262" s="125">
        <f>H263+H264</f>
        <v>102.503</v>
      </c>
      <c r="I262" s="125">
        <f>I263+I264</f>
        <v>102.503</v>
      </c>
      <c r="J262" s="125">
        <f>J263+J264</f>
        <v>0</v>
      </c>
    </row>
    <row r="263" spans="1:14" ht="108">
      <c r="A263" s="20"/>
      <c r="B263" s="23"/>
      <c r="C263" s="20" t="s">
        <v>265</v>
      </c>
      <c r="D263" s="10" t="s">
        <v>320</v>
      </c>
      <c r="E263" s="10" t="s">
        <v>362</v>
      </c>
      <c r="F263" s="20" t="s">
        <v>299</v>
      </c>
      <c r="G263" s="27" t="s">
        <v>636</v>
      </c>
      <c r="H263" s="125">
        <v>52.183999999999997</v>
      </c>
      <c r="I263" s="125">
        <v>52.183999999999997</v>
      </c>
      <c r="J263" s="125">
        <v>0</v>
      </c>
    </row>
    <row r="264" spans="1:14" ht="72">
      <c r="A264" s="20"/>
      <c r="B264" s="23"/>
      <c r="C264" s="20" t="s">
        <v>265</v>
      </c>
      <c r="D264" s="10" t="s">
        <v>320</v>
      </c>
      <c r="E264" s="10" t="s">
        <v>362</v>
      </c>
      <c r="F264" s="20" t="s">
        <v>301</v>
      </c>
      <c r="G264" s="27" t="s">
        <v>302</v>
      </c>
      <c r="H264" s="125">
        <v>50.319000000000003</v>
      </c>
      <c r="I264" s="125">
        <v>50.319000000000003</v>
      </c>
      <c r="J264" s="125">
        <v>0</v>
      </c>
    </row>
    <row r="265" spans="1:14" ht="48">
      <c r="A265" s="20"/>
      <c r="B265" s="23"/>
      <c r="C265" s="23" t="s">
        <v>265</v>
      </c>
      <c r="D265" s="99" t="s">
        <v>26</v>
      </c>
      <c r="E265" s="98"/>
      <c r="F265" s="99"/>
      <c r="G265" s="118" t="s">
        <v>358</v>
      </c>
      <c r="H265" s="137">
        <f>H267+H273</f>
        <v>305.22199999999998</v>
      </c>
      <c r="I265" s="137">
        <f>I267+I273</f>
        <v>305.22199999999998</v>
      </c>
      <c r="J265" s="137">
        <f>J267+J273</f>
        <v>305.22199999999998</v>
      </c>
    </row>
    <row r="266" spans="1:14" ht="48">
      <c r="A266" s="20"/>
      <c r="B266" s="23"/>
      <c r="C266" s="20" t="s">
        <v>265</v>
      </c>
      <c r="D266" s="20" t="s">
        <v>26</v>
      </c>
      <c r="E266" s="10" t="s">
        <v>133</v>
      </c>
      <c r="F266" s="20"/>
      <c r="G266" s="27" t="s">
        <v>849</v>
      </c>
      <c r="H266" s="125">
        <f>H267</f>
        <v>73.47</v>
      </c>
      <c r="I266" s="125">
        <f>I267</f>
        <v>73.47</v>
      </c>
      <c r="J266" s="125">
        <f>J267</f>
        <v>73.47</v>
      </c>
    </row>
    <row r="267" spans="1:14" ht="48">
      <c r="A267" s="20"/>
      <c r="B267" s="23"/>
      <c r="C267" s="20" t="s">
        <v>265</v>
      </c>
      <c r="D267" s="20" t="s">
        <v>26</v>
      </c>
      <c r="E267" s="10" t="s">
        <v>134</v>
      </c>
      <c r="F267" s="20"/>
      <c r="G267" s="27" t="s">
        <v>344</v>
      </c>
      <c r="H267" s="125">
        <f>H269</f>
        <v>73.47</v>
      </c>
      <c r="I267" s="125">
        <f>I269</f>
        <v>73.47</v>
      </c>
      <c r="J267" s="125">
        <f>J269</f>
        <v>73.47</v>
      </c>
    </row>
    <row r="268" spans="1:14" ht="48">
      <c r="A268" s="20"/>
      <c r="B268" s="23"/>
      <c r="C268" s="20" t="s">
        <v>265</v>
      </c>
      <c r="D268" s="20" t="s">
        <v>26</v>
      </c>
      <c r="E268" s="10" t="s">
        <v>38</v>
      </c>
      <c r="F268" s="20"/>
      <c r="G268" s="27" t="s">
        <v>315</v>
      </c>
      <c r="H268" s="125">
        <f t="shared" ref="H268:J269" si="44">H269</f>
        <v>73.47</v>
      </c>
      <c r="I268" s="125">
        <f t="shared" si="44"/>
        <v>73.47</v>
      </c>
      <c r="J268" s="125">
        <f t="shared" si="44"/>
        <v>73.47</v>
      </c>
    </row>
    <row r="269" spans="1:14" ht="36">
      <c r="A269" s="20"/>
      <c r="B269" s="23"/>
      <c r="C269" s="20" t="s">
        <v>265</v>
      </c>
      <c r="D269" s="20" t="s">
        <v>26</v>
      </c>
      <c r="E269" s="10" t="s">
        <v>485</v>
      </c>
      <c r="F269" s="30"/>
      <c r="G269" s="27" t="s">
        <v>358</v>
      </c>
      <c r="H269" s="125">
        <f t="shared" si="44"/>
        <v>73.47</v>
      </c>
      <c r="I269" s="125">
        <f t="shared" si="44"/>
        <v>73.47</v>
      </c>
      <c r="J269" s="125">
        <f t="shared" si="44"/>
        <v>73.47</v>
      </c>
    </row>
    <row r="270" spans="1:14" ht="60">
      <c r="A270" s="20"/>
      <c r="B270" s="23"/>
      <c r="C270" s="20" t="s">
        <v>265</v>
      </c>
      <c r="D270" s="20" t="s">
        <v>26</v>
      </c>
      <c r="E270" s="10" t="s">
        <v>485</v>
      </c>
      <c r="F270" s="32" t="s">
        <v>296</v>
      </c>
      <c r="G270" s="152" t="s">
        <v>659</v>
      </c>
      <c r="H270" s="125">
        <f>H271+H272</f>
        <v>73.47</v>
      </c>
      <c r="I270" s="125">
        <f>I271+I272</f>
        <v>73.47</v>
      </c>
      <c r="J270" s="125">
        <f>J271+J272</f>
        <v>73.47</v>
      </c>
    </row>
    <row r="271" spans="1:14" ht="108">
      <c r="A271" s="20"/>
      <c r="B271" s="23"/>
      <c r="C271" s="20" t="s">
        <v>265</v>
      </c>
      <c r="D271" s="20" t="s">
        <v>26</v>
      </c>
      <c r="E271" s="10" t="s">
        <v>485</v>
      </c>
      <c r="F271" s="20" t="s">
        <v>299</v>
      </c>
      <c r="G271" s="27" t="s">
        <v>636</v>
      </c>
      <c r="H271" s="125">
        <v>18.940000000000001</v>
      </c>
      <c r="I271" s="125">
        <v>18.940000000000001</v>
      </c>
      <c r="J271" s="125">
        <v>18.940000000000001</v>
      </c>
    </row>
    <row r="272" spans="1:14" ht="108">
      <c r="A272" s="20"/>
      <c r="B272" s="23"/>
      <c r="C272" s="20" t="s">
        <v>265</v>
      </c>
      <c r="D272" s="20" t="s">
        <v>26</v>
      </c>
      <c r="E272" s="10" t="s">
        <v>485</v>
      </c>
      <c r="F272" s="20" t="s">
        <v>301</v>
      </c>
      <c r="G272" s="27" t="s">
        <v>635</v>
      </c>
      <c r="H272" s="125">
        <v>54.53</v>
      </c>
      <c r="I272" s="125">
        <v>54.53</v>
      </c>
      <c r="J272" s="125">
        <v>54.53</v>
      </c>
    </row>
    <row r="273" spans="1:10" ht="24">
      <c r="A273" s="20"/>
      <c r="B273" s="23"/>
      <c r="C273" s="20" t="s">
        <v>265</v>
      </c>
      <c r="D273" s="20" t="s">
        <v>26</v>
      </c>
      <c r="E273" s="10" t="s">
        <v>130</v>
      </c>
      <c r="F273" s="10"/>
      <c r="G273" s="27" t="s">
        <v>67</v>
      </c>
      <c r="H273" s="125">
        <f t="shared" ref="H273:J278" si="45">H274</f>
        <v>231.75200000000001</v>
      </c>
      <c r="I273" s="125">
        <f t="shared" si="45"/>
        <v>231.75200000000001</v>
      </c>
      <c r="J273" s="125">
        <f t="shared" si="45"/>
        <v>231.75200000000001</v>
      </c>
    </row>
    <row r="274" spans="1:10" ht="51" customHeight="1">
      <c r="A274" s="20"/>
      <c r="B274" s="23"/>
      <c r="C274" s="20" t="s">
        <v>265</v>
      </c>
      <c r="D274" s="20" t="s">
        <v>26</v>
      </c>
      <c r="E274" s="10" t="s">
        <v>400</v>
      </c>
      <c r="F274" s="10"/>
      <c r="G274" s="27" t="s">
        <v>401</v>
      </c>
      <c r="H274" s="125">
        <f t="shared" si="45"/>
        <v>231.75200000000001</v>
      </c>
      <c r="I274" s="125">
        <f t="shared" si="45"/>
        <v>231.75200000000001</v>
      </c>
      <c r="J274" s="125">
        <f t="shared" si="45"/>
        <v>231.75200000000001</v>
      </c>
    </row>
    <row r="275" spans="1:10" ht="36">
      <c r="A275" s="20"/>
      <c r="B275" s="23"/>
      <c r="C275" s="20" t="s">
        <v>265</v>
      </c>
      <c r="D275" s="20" t="s">
        <v>26</v>
      </c>
      <c r="E275" s="126" t="s">
        <v>820</v>
      </c>
      <c r="F275" s="112"/>
      <c r="G275" s="27" t="s">
        <v>358</v>
      </c>
      <c r="H275" s="125">
        <f>H276+H278</f>
        <v>231.75200000000001</v>
      </c>
      <c r="I275" s="125">
        <f>I276+I278</f>
        <v>231.75200000000001</v>
      </c>
      <c r="J275" s="125">
        <f>J276+J278</f>
        <v>231.75200000000001</v>
      </c>
    </row>
    <row r="276" spans="1:10" s="213" customFormat="1" ht="120">
      <c r="A276" s="20"/>
      <c r="B276" s="23"/>
      <c r="C276" s="20" t="s">
        <v>265</v>
      </c>
      <c r="D276" s="20" t="s">
        <v>26</v>
      </c>
      <c r="E276" s="126" t="s">
        <v>820</v>
      </c>
      <c r="F276" s="29" t="s">
        <v>558</v>
      </c>
      <c r="G276" s="152" t="s">
        <v>559</v>
      </c>
      <c r="H276" s="125">
        <f>H277</f>
        <v>83.632000000000005</v>
      </c>
      <c r="I276" s="125">
        <f>I277</f>
        <v>83.632000000000005</v>
      </c>
      <c r="J276" s="125">
        <f>J277</f>
        <v>83.632000000000005</v>
      </c>
    </row>
    <row r="277" spans="1:10" s="213" customFormat="1" ht="36">
      <c r="A277" s="20"/>
      <c r="B277" s="23"/>
      <c r="C277" s="20" t="s">
        <v>265</v>
      </c>
      <c r="D277" s="20" t="s">
        <v>26</v>
      </c>
      <c r="E277" s="126" t="s">
        <v>820</v>
      </c>
      <c r="F277" s="30">
        <v>112</v>
      </c>
      <c r="G277" s="156" t="s">
        <v>562</v>
      </c>
      <c r="H277" s="125">
        <v>83.632000000000005</v>
      </c>
      <c r="I277" s="125">
        <v>83.632000000000005</v>
      </c>
      <c r="J277" s="125">
        <v>83.632000000000005</v>
      </c>
    </row>
    <row r="278" spans="1:10" ht="48">
      <c r="A278" s="20"/>
      <c r="B278" s="23"/>
      <c r="C278" s="20" t="s">
        <v>265</v>
      </c>
      <c r="D278" s="20" t="s">
        <v>26</v>
      </c>
      <c r="E278" s="126" t="s">
        <v>820</v>
      </c>
      <c r="F278" s="29" t="s">
        <v>256</v>
      </c>
      <c r="G278" s="152" t="s">
        <v>703</v>
      </c>
      <c r="H278" s="125">
        <f t="shared" si="45"/>
        <v>148.12</v>
      </c>
      <c r="I278" s="125">
        <f t="shared" si="45"/>
        <v>148.12</v>
      </c>
      <c r="J278" s="125">
        <f t="shared" si="45"/>
        <v>148.12</v>
      </c>
    </row>
    <row r="279" spans="1:10" ht="24">
      <c r="A279" s="20"/>
      <c r="B279" s="23"/>
      <c r="C279" s="20" t="s">
        <v>265</v>
      </c>
      <c r="D279" s="20" t="s">
        <v>26</v>
      </c>
      <c r="E279" s="126" t="s">
        <v>820</v>
      </c>
      <c r="F279" s="20" t="s">
        <v>258</v>
      </c>
      <c r="G279" s="27" t="s">
        <v>658</v>
      </c>
      <c r="H279" s="125">
        <v>148.12</v>
      </c>
      <c r="I279" s="125">
        <v>148.12</v>
      </c>
      <c r="J279" s="125">
        <v>148.12</v>
      </c>
    </row>
    <row r="280" spans="1:10">
      <c r="A280" s="20"/>
      <c r="B280" s="23"/>
      <c r="C280" s="99" t="s">
        <v>265</v>
      </c>
      <c r="D280" s="99" t="s">
        <v>265</v>
      </c>
      <c r="E280" s="98"/>
      <c r="F280" s="99"/>
      <c r="G280" s="118" t="s">
        <v>309</v>
      </c>
      <c r="H280" s="137">
        <f>H281</f>
        <v>5162.5520000000006</v>
      </c>
      <c r="I280" s="137">
        <f>I281</f>
        <v>5162.5520000000006</v>
      </c>
      <c r="J280" s="137">
        <f>J281</f>
        <v>5162.5520000000006</v>
      </c>
    </row>
    <row r="281" spans="1:10" ht="24">
      <c r="A281" s="20"/>
      <c r="B281" s="23"/>
      <c r="C281" s="10" t="s">
        <v>265</v>
      </c>
      <c r="D281" s="10" t="s">
        <v>265</v>
      </c>
      <c r="E281" s="10" t="s">
        <v>411</v>
      </c>
      <c r="F281" s="10"/>
      <c r="G281" s="27" t="s">
        <v>720</v>
      </c>
      <c r="H281" s="125">
        <f t="shared" ref="H281:J282" si="46">H282</f>
        <v>5162.5520000000006</v>
      </c>
      <c r="I281" s="125">
        <f t="shared" si="46"/>
        <v>5162.5520000000006</v>
      </c>
      <c r="J281" s="125">
        <f t="shared" si="46"/>
        <v>5162.5520000000006</v>
      </c>
    </row>
    <row r="282" spans="1:10" ht="48">
      <c r="A282" s="20"/>
      <c r="B282" s="23"/>
      <c r="C282" s="10" t="s">
        <v>265</v>
      </c>
      <c r="D282" s="10" t="s">
        <v>265</v>
      </c>
      <c r="E282" s="10" t="s">
        <v>539</v>
      </c>
      <c r="F282" s="10"/>
      <c r="G282" s="27" t="s">
        <v>721</v>
      </c>
      <c r="H282" s="125">
        <f t="shared" si="46"/>
        <v>5162.5520000000006</v>
      </c>
      <c r="I282" s="125">
        <f t="shared" si="46"/>
        <v>5162.5520000000006</v>
      </c>
      <c r="J282" s="125">
        <f t="shared" si="46"/>
        <v>5162.5520000000006</v>
      </c>
    </row>
    <row r="283" spans="1:10" ht="132">
      <c r="A283" s="20"/>
      <c r="B283" s="23"/>
      <c r="C283" s="10" t="s">
        <v>265</v>
      </c>
      <c r="D283" s="10" t="s">
        <v>265</v>
      </c>
      <c r="E283" s="10" t="s">
        <v>540</v>
      </c>
      <c r="F283" s="10"/>
      <c r="G283" s="27" t="s">
        <v>780</v>
      </c>
      <c r="H283" s="125">
        <f>H284+H291+H287</f>
        <v>5162.5520000000006</v>
      </c>
      <c r="I283" s="125">
        <f>I284+I291+I287</f>
        <v>5162.5520000000006</v>
      </c>
      <c r="J283" s="125">
        <f>J284+J291+J287</f>
        <v>5162.5520000000006</v>
      </c>
    </row>
    <row r="284" spans="1:10" ht="48">
      <c r="A284" s="20"/>
      <c r="B284" s="23"/>
      <c r="C284" s="10" t="s">
        <v>265</v>
      </c>
      <c r="D284" s="10" t="s">
        <v>265</v>
      </c>
      <c r="E284" s="10" t="s">
        <v>494</v>
      </c>
      <c r="F284" s="10"/>
      <c r="G284" s="27" t="s">
        <v>722</v>
      </c>
      <c r="H284" s="125">
        <f t="shared" ref="H284:J285" si="47">H285</f>
        <v>705.33199999999999</v>
      </c>
      <c r="I284" s="125">
        <f t="shared" si="47"/>
        <v>705.33199999999999</v>
      </c>
      <c r="J284" s="125">
        <f t="shared" si="47"/>
        <v>705.33199999999999</v>
      </c>
    </row>
    <row r="285" spans="1:10" ht="48">
      <c r="A285" s="20"/>
      <c r="B285" s="23"/>
      <c r="C285" s="10" t="s">
        <v>265</v>
      </c>
      <c r="D285" s="10" t="s">
        <v>265</v>
      </c>
      <c r="E285" s="10" t="s">
        <v>494</v>
      </c>
      <c r="F285" s="29" t="s">
        <v>256</v>
      </c>
      <c r="G285" s="152" t="s">
        <v>703</v>
      </c>
      <c r="H285" s="125">
        <f t="shared" si="47"/>
        <v>705.33199999999999</v>
      </c>
      <c r="I285" s="125">
        <f t="shared" si="47"/>
        <v>705.33199999999999</v>
      </c>
      <c r="J285" s="125">
        <f t="shared" si="47"/>
        <v>705.33199999999999</v>
      </c>
    </row>
    <row r="286" spans="1:10" ht="24">
      <c r="A286" s="20"/>
      <c r="B286" s="23"/>
      <c r="C286" s="10" t="s">
        <v>265</v>
      </c>
      <c r="D286" s="10" t="s">
        <v>265</v>
      </c>
      <c r="E286" s="10" t="s">
        <v>494</v>
      </c>
      <c r="F286" s="20" t="s">
        <v>258</v>
      </c>
      <c r="G286" s="27" t="s">
        <v>658</v>
      </c>
      <c r="H286" s="125">
        <v>705.33199999999999</v>
      </c>
      <c r="I286" s="125">
        <v>705.33199999999999</v>
      </c>
      <c r="J286" s="125">
        <v>705.33199999999999</v>
      </c>
    </row>
    <row r="287" spans="1:10" ht="48">
      <c r="A287" s="20"/>
      <c r="B287" s="23"/>
      <c r="C287" s="10" t="s">
        <v>265</v>
      </c>
      <c r="D287" s="10" t="s">
        <v>265</v>
      </c>
      <c r="E287" s="10" t="s">
        <v>495</v>
      </c>
      <c r="F287" s="10"/>
      <c r="G287" s="27" t="s">
        <v>765</v>
      </c>
      <c r="H287" s="125">
        <f>H288</f>
        <v>189.459</v>
      </c>
      <c r="I287" s="125">
        <f>I288</f>
        <v>189.459</v>
      </c>
      <c r="J287" s="125">
        <f>J288</f>
        <v>189.459</v>
      </c>
    </row>
    <row r="288" spans="1:10" ht="120">
      <c r="A288" s="20"/>
      <c r="B288" s="23"/>
      <c r="C288" s="10" t="s">
        <v>265</v>
      </c>
      <c r="D288" s="10" t="s">
        <v>265</v>
      </c>
      <c r="E288" s="10" t="s">
        <v>495</v>
      </c>
      <c r="F288" s="29" t="s">
        <v>558</v>
      </c>
      <c r="G288" s="152" t="s">
        <v>559</v>
      </c>
      <c r="H288" s="125">
        <f>H289+H290</f>
        <v>189.459</v>
      </c>
      <c r="I288" s="125">
        <f>I289+I290</f>
        <v>189.459</v>
      </c>
      <c r="J288" s="125">
        <f>J289+J290</f>
        <v>189.459</v>
      </c>
    </row>
    <row r="289" spans="1:10" ht="24">
      <c r="A289" s="20"/>
      <c r="B289" s="23"/>
      <c r="C289" s="10" t="s">
        <v>265</v>
      </c>
      <c r="D289" s="10" t="s">
        <v>265</v>
      </c>
      <c r="E289" s="10" t="s">
        <v>495</v>
      </c>
      <c r="F289" s="30" t="s">
        <v>565</v>
      </c>
      <c r="G289" s="156" t="s">
        <v>664</v>
      </c>
      <c r="H289" s="125">
        <v>145.51400000000001</v>
      </c>
      <c r="I289" s="125">
        <v>145.51400000000001</v>
      </c>
      <c r="J289" s="125">
        <v>145.51400000000001</v>
      </c>
    </row>
    <row r="290" spans="1:10" ht="60">
      <c r="A290" s="20"/>
      <c r="B290" s="23"/>
      <c r="C290" s="10" t="s">
        <v>265</v>
      </c>
      <c r="D290" s="10" t="s">
        <v>265</v>
      </c>
      <c r="E290" s="10" t="s">
        <v>495</v>
      </c>
      <c r="F290" s="30">
        <v>119</v>
      </c>
      <c r="G290" s="156" t="s">
        <v>678</v>
      </c>
      <c r="H290" s="125">
        <v>43.945</v>
      </c>
      <c r="I290" s="125">
        <v>43.945</v>
      </c>
      <c r="J290" s="125">
        <v>43.945</v>
      </c>
    </row>
    <row r="291" spans="1:10" ht="36">
      <c r="A291" s="20"/>
      <c r="B291" s="23"/>
      <c r="C291" s="10" t="s">
        <v>265</v>
      </c>
      <c r="D291" s="10" t="s">
        <v>265</v>
      </c>
      <c r="E291" s="10" t="s">
        <v>496</v>
      </c>
      <c r="F291" s="10"/>
      <c r="G291" s="166" t="s">
        <v>742</v>
      </c>
      <c r="H291" s="125">
        <f>H292+H295+H298</f>
        <v>4267.7610000000004</v>
      </c>
      <c r="I291" s="125">
        <f>I292+I295+I298</f>
        <v>4267.7610000000004</v>
      </c>
      <c r="J291" s="125">
        <f>J292+J295+J298</f>
        <v>4267.7610000000004</v>
      </c>
    </row>
    <row r="292" spans="1:10" ht="120">
      <c r="A292" s="20"/>
      <c r="B292" s="23"/>
      <c r="C292" s="10" t="s">
        <v>265</v>
      </c>
      <c r="D292" s="10" t="s">
        <v>265</v>
      </c>
      <c r="E292" s="10" t="s">
        <v>496</v>
      </c>
      <c r="F292" s="29" t="s">
        <v>558</v>
      </c>
      <c r="G292" s="152" t="s">
        <v>559</v>
      </c>
      <c r="H292" s="125">
        <f>H293+H294</f>
        <v>3750.9880000000003</v>
      </c>
      <c r="I292" s="125">
        <f>I293+I294</f>
        <v>3750.9880000000003</v>
      </c>
      <c r="J292" s="125">
        <f>J293+J294</f>
        <v>3750.9880000000003</v>
      </c>
    </row>
    <row r="293" spans="1:10" ht="24">
      <c r="A293" s="20"/>
      <c r="B293" s="23"/>
      <c r="C293" s="10" t="s">
        <v>265</v>
      </c>
      <c r="D293" s="10" t="s">
        <v>265</v>
      </c>
      <c r="E293" s="10" t="s">
        <v>496</v>
      </c>
      <c r="F293" s="30" t="s">
        <v>565</v>
      </c>
      <c r="G293" s="156" t="s">
        <v>664</v>
      </c>
      <c r="H293" s="125">
        <v>2880.9430000000002</v>
      </c>
      <c r="I293" s="125">
        <v>2880.9430000000002</v>
      </c>
      <c r="J293" s="125">
        <v>2880.9430000000002</v>
      </c>
    </row>
    <row r="294" spans="1:10" ht="60">
      <c r="A294" s="20"/>
      <c r="B294" s="23"/>
      <c r="C294" s="10" t="s">
        <v>265</v>
      </c>
      <c r="D294" s="10" t="s">
        <v>265</v>
      </c>
      <c r="E294" s="10" t="s">
        <v>496</v>
      </c>
      <c r="F294" s="30">
        <v>119</v>
      </c>
      <c r="G294" s="156" t="s">
        <v>678</v>
      </c>
      <c r="H294" s="125">
        <v>870.04499999999996</v>
      </c>
      <c r="I294" s="125">
        <v>870.04499999999996</v>
      </c>
      <c r="J294" s="125">
        <v>870.04499999999996</v>
      </c>
    </row>
    <row r="295" spans="1:10" ht="48">
      <c r="A295" s="20"/>
      <c r="B295" s="23"/>
      <c r="C295" s="10" t="s">
        <v>265</v>
      </c>
      <c r="D295" s="10" t="s">
        <v>265</v>
      </c>
      <c r="E295" s="10" t="s">
        <v>496</v>
      </c>
      <c r="F295" s="29" t="s">
        <v>256</v>
      </c>
      <c r="G295" s="152" t="s">
        <v>703</v>
      </c>
      <c r="H295" s="125">
        <f>H296+H297</f>
        <v>508.32800000000003</v>
      </c>
      <c r="I295" s="125">
        <f>I296+I297</f>
        <v>508.32800000000003</v>
      </c>
      <c r="J295" s="125">
        <f>J296+J297</f>
        <v>508.32800000000003</v>
      </c>
    </row>
    <row r="296" spans="1:10" ht="24">
      <c r="A296" s="20"/>
      <c r="B296" s="23"/>
      <c r="C296" s="10" t="s">
        <v>265</v>
      </c>
      <c r="D296" s="10" t="s">
        <v>265</v>
      </c>
      <c r="E296" s="10" t="s">
        <v>496</v>
      </c>
      <c r="F296" s="20" t="s">
        <v>258</v>
      </c>
      <c r="G296" s="27" t="s">
        <v>658</v>
      </c>
      <c r="H296" s="125">
        <v>313.27300000000002</v>
      </c>
      <c r="I296" s="125">
        <v>313.27300000000002</v>
      </c>
      <c r="J296" s="125">
        <v>313.27300000000002</v>
      </c>
    </row>
    <row r="297" spans="1:10" ht="24">
      <c r="A297" s="20"/>
      <c r="B297" s="23"/>
      <c r="C297" s="10" t="s">
        <v>265</v>
      </c>
      <c r="D297" s="10" t="s">
        <v>265</v>
      </c>
      <c r="E297" s="10" t="s">
        <v>496</v>
      </c>
      <c r="F297" s="20">
        <v>247</v>
      </c>
      <c r="G297" s="27" t="s">
        <v>762</v>
      </c>
      <c r="H297" s="125">
        <v>195.05500000000001</v>
      </c>
      <c r="I297" s="125">
        <v>195.05500000000001</v>
      </c>
      <c r="J297" s="125">
        <v>195.05500000000001</v>
      </c>
    </row>
    <row r="298" spans="1:10" ht="24">
      <c r="A298" s="20"/>
      <c r="B298" s="23"/>
      <c r="C298" s="10" t="s">
        <v>265</v>
      </c>
      <c r="D298" s="10" t="s">
        <v>265</v>
      </c>
      <c r="E298" s="10" t="s">
        <v>496</v>
      </c>
      <c r="F298" s="20" t="s">
        <v>262</v>
      </c>
      <c r="G298" s="27" t="s">
        <v>263</v>
      </c>
      <c r="H298" s="125">
        <f>H299</f>
        <v>8.4450000000000003</v>
      </c>
      <c r="I298" s="125">
        <f>I299</f>
        <v>8.4450000000000003</v>
      </c>
      <c r="J298" s="125">
        <f>J299</f>
        <v>8.4450000000000003</v>
      </c>
    </row>
    <row r="299" spans="1:10" ht="36">
      <c r="A299" s="20"/>
      <c r="B299" s="23"/>
      <c r="C299" s="10" t="s">
        <v>265</v>
      </c>
      <c r="D299" s="10" t="s">
        <v>265</v>
      </c>
      <c r="E299" s="10" t="s">
        <v>496</v>
      </c>
      <c r="F299" s="20">
        <v>851</v>
      </c>
      <c r="G299" s="27" t="s">
        <v>594</v>
      </c>
      <c r="H299" s="125">
        <v>8.4450000000000003</v>
      </c>
      <c r="I299" s="125">
        <v>8.4450000000000003</v>
      </c>
      <c r="J299" s="125">
        <v>8.4450000000000003</v>
      </c>
    </row>
    <row r="300" spans="1:10" ht="24">
      <c r="A300" s="20"/>
      <c r="B300" s="23"/>
      <c r="C300" s="99" t="s">
        <v>265</v>
      </c>
      <c r="D300" s="99" t="s">
        <v>264</v>
      </c>
      <c r="E300" s="98"/>
      <c r="F300" s="99"/>
      <c r="G300" s="118" t="s">
        <v>553</v>
      </c>
      <c r="H300" s="148">
        <f>H301</f>
        <v>709</v>
      </c>
      <c r="I300" s="148">
        <f>I301</f>
        <v>716</v>
      </c>
      <c r="J300" s="148">
        <f>J301</f>
        <v>0</v>
      </c>
    </row>
    <row r="301" spans="1:10" ht="24">
      <c r="A301" s="20"/>
      <c r="B301" s="23"/>
      <c r="C301" s="20" t="s">
        <v>265</v>
      </c>
      <c r="D301" s="20" t="s">
        <v>264</v>
      </c>
      <c r="E301" s="10" t="s">
        <v>130</v>
      </c>
      <c r="F301" s="10"/>
      <c r="G301" s="27" t="s">
        <v>67</v>
      </c>
      <c r="H301" s="144">
        <f>H302</f>
        <v>709</v>
      </c>
      <c r="I301" s="144">
        <f t="shared" ref="I301:J301" si="48">I302</f>
        <v>716</v>
      </c>
      <c r="J301" s="144">
        <f t="shared" si="48"/>
        <v>0</v>
      </c>
    </row>
    <row r="302" spans="1:10" ht="48">
      <c r="A302" s="20"/>
      <c r="B302" s="23"/>
      <c r="C302" s="20" t="s">
        <v>265</v>
      </c>
      <c r="D302" s="20" t="s">
        <v>264</v>
      </c>
      <c r="E302" s="10" t="s">
        <v>424</v>
      </c>
      <c r="F302" s="10"/>
      <c r="G302" s="27" t="s">
        <v>68</v>
      </c>
      <c r="H302" s="144">
        <f>H303</f>
        <v>709</v>
      </c>
      <c r="I302" s="144">
        <f>I303</f>
        <v>716</v>
      </c>
      <c r="J302" s="144">
        <f>J303</f>
        <v>0</v>
      </c>
    </row>
    <row r="303" spans="1:10" ht="84">
      <c r="A303" s="20"/>
      <c r="B303" s="23"/>
      <c r="C303" s="20" t="s">
        <v>265</v>
      </c>
      <c r="D303" s="20" t="s">
        <v>264</v>
      </c>
      <c r="E303" s="31" t="s">
        <v>501</v>
      </c>
      <c r="F303" s="157"/>
      <c r="G303" s="158" t="s">
        <v>181</v>
      </c>
      <c r="H303" s="125">
        <f>H304+H308</f>
        <v>709</v>
      </c>
      <c r="I303" s="125">
        <f>I304+I308</f>
        <v>716</v>
      </c>
      <c r="J303" s="125">
        <f>J304+J308</f>
        <v>0</v>
      </c>
    </row>
    <row r="304" spans="1:10" ht="120">
      <c r="A304" s="20"/>
      <c r="B304" s="23"/>
      <c r="C304" s="20" t="s">
        <v>265</v>
      </c>
      <c r="D304" s="20" t="s">
        <v>264</v>
      </c>
      <c r="E304" s="31" t="s">
        <v>501</v>
      </c>
      <c r="F304" s="29" t="s">
        <v>558</v>
      </c>
      <c r="G304" s="152" t="s">
        <v>559</v>
      </c>
      <c r="H304" s="125">
        <f>H305+H306+H307</f>
        <v>706.5</v>
      </c>
      <c r="I304" s="125">
        <f>I305+I306+I307</f>
        <v>706.5</v>
      </c>
      <c r="J304" s="125">
        <f>J305+J306+J307</f>
        <v>0</v>
      </c>
    </row>
    <row r="305" spans="1:10" ht="36">
      <c r="A305" s="20"/>
      <c r="B305" s="23"/>
      <c r="C305" s="20" t="s">
        <v>265</v>
      </c>
      <c r="D305" s="20" t="s">
        <v>264</v>
      </c>
      <c r="E305" s="31" t="s">
        <v>501</v>
      </c>
      <c r="F305" s="30" t="s">
        <v>560</v>
      </c>
      <c r="G305" s="156" t="s">
        <v>176</v>
      </c>
      <c r="H305" s="125">
        <v>411</v>
      </c>
      <c r="I305" s="125">
        <v>411</v>
      </c>
      <c r="J305" s="125">
        <v>0</v>
      </c>
    </row>
    <row r="306" spans="1:10" ht="60">
      <c r="A306" s="20"/>
      <c r="B306" s="23"/>
      <c r="C306" s="20" t="s">
        <v>265</v>
      </c>
      <c r="D306" s="20" t="s">
        <v>264</v>
      </c>
      <c r="E306" s="31" t="s">
        <v>501</v>
      </c>
      <c r="F306" s="30" t="s">
        <v>561</v>
      </c>
      <c r="G306" s="156" t="s">
        <v>177</v>
      </c>
      <c r="H306" s="125">
        <v>137.80000000000001</v>
      </c>
      <c r="I306" s="125">
        <v>137.80000000000001</v>
      </c>
      <c r="J306" s="125">
        <v>0</v>
      </c>
    </row>
    <row r="307" spans="1:10" ht="72">
      <c r="A307" s="20"/>
      <c r="B307" s="23"/>
      <c r="C307" s="20" t="s">
        <v>265</v>
      </c>
      <c r="D307" s="20" t="s">
        <v>264</v>
      </c>
      <c r="E307" s="31" t="s">
        <v>501</v>
      </c>
      <c r="F307" s="30">
        <v>129</v>
      </c>
      <c r="G307" s="156" t="s">
        <v>178</v>
      </c>
      <c r="H307" s="125">
        <v>157.69999999999999</v>
      </c>
      <c r="I307" s="125">
        <v>157.69999999999999</v>
      </c>
      <c r="J307" s="125">
        <v>0</v>
      </c>
    </row>
    <row r="308" spans="1:10" ht="48">
      <c r="A308" s="20"/>
      <c r="B308" s="23"/>
      <c r="C308" s="20" t="s">
        <v>265</v>
      </c>
      <c r="D308" s="20" t="s">
        <v>264</v>
      </c>
      <c r="E308" s="31" t="s">
        <v>501</v>
      </c>
      <c r="F308" s="29" t="s">
        <v>256</v>
      </c>
      <c r="G308" s="152" t="s">
        <v>703</v>
      </c>
      <c r="H308" s="125">
        <f>H309</f>
        <v>2.5</v>
      </c>
      <c r="I308" s="125">
        <f>I309</f>
        <v>9.5</v>
      </c>
      <c r="J308" s="125">
        <f>J309</f>
        <v>0</v>
      </c>
    </row>
    <row r="309" spans="1:10" ht="24">
      <c r="A309" s="20"/>
      <c r="B309" s="23"/>
      <c r="C309" s="20" t="s">
        <v>265</v>
      </c>
      <c r="D309" s="20" t="s">
        <v>264</v>
      </c>
      <c r="E309" s="31" t="s">
        <v>501</v>
      </c>
      <c r="F309" s="20" t="s">
        <v>258</v>
      </c>
      <c r="G309" s="27" t="s">
        <v>658</v>
      </c>
      <c r="H309" s="125">
        <v>2.5</v>
      </c>
      <c r="I309" s="125">
        <v>9.5</v>
      </c>
      <c r="J309" s="125">
        <v>0</v>
      </c>
    </row>
    <row r="310" spans="1:10">
      <c r="A310" s="20"/>
      <c r="B310" s="23"/>
      <c r="C310" s="219" t="s">
        <v>260</v>
      </c>
      <c r="D310" s="219" t="s">
        <v>248</v>
      </c>
      <c r="E310" s="24"/>
      <c r="F310" s="23"/>
      <c r="G310" s="176" t="s">
        <v>57</v>
      </c>
      <c r="H310" s="136">
        <f t="shared" ref="H310:J312" si="49">H311</f>
        <v>59442.700000000004</v>
      </c>
      <c r="I310" s="136">
        <f t="shared" si="49"/>
        <v>58733.700000000004</v>
      </c>
      <c r="J310" s="136">
        <f t="shared" si="49"/>
        <v>18656.099999999999</v>
      </c>
    </row>
    <row r="311" spans="1:10">
      <c r="A311" s="20"/>
      <c r="B311" s="23"/>
      <c r="C311" s="99" t="s">
        <v>260</v>
      </c>
      <c r="D311" s="99" t="s">
        <v>254</v>
      </c>
      <c r="E311" s="98"/>
      <c r="F311" s="99"/>
      <c r="G311" s="118" t="s">
        <v>304</v>
      </c>
      <c r="H311" s="137">
        <f t="shared" si="49"/>
        <v>59442.700000000004</v>
      </c>
      <c r="I311" s="137">
        <f t="shared" si="49"/>
        <v>58733.700000000004</v>
      </c>
      <c r="J311" s="137">
        <f t="shared" si="49"/>
        <v>18656.099999999999</v>
      </c>
    </row>
    <row r="312" spans="1:10" ht="48">
      <c r="A312" s="20"/>
      <c r="B312" s="23"/>
      <c r="C312" s="20" t="s">
        <v>260</v>
      </c>
      <c r="D312" s="20" t="s">
        <v>254</v>
      </c>
      <c r="E312" s="10" t="s">
        <v>133</v>
      </c>
      <c r="F312" s="20"/>
      <c r="G312" s="27" t="s">
        <v>849</v>
      </c>
      <c r="H312" s="125">
        <f>H313</f>
        <v>59442.700000000004</v>
      </c>
      <c r="I312" s="125">
        <f t="shared" si="49"/>
        <v>58733.700000000004</v>
      </c>
      <c r="J312" s="125">
        <f t="shared" si="49"/>
        <v>18656.099999999999</v>
      </c>
    </row>
    <row r="313" spans="1:10" ht="48">
      <c r="A313" s="20"/>
      <c r="B313" s="23"/>
      <c r="C313" s="20" t="s">
        <v>260</v>
      </c>
      <c r="D313" s="20" t="s">
        <v>254</v>
      </c>
      <c r="E313" s="10" t="s">
        <v>134</v>
      </c>
      <c r="F313" s="20"/>
      <c r="G313" s="27" t="s">
        <v>344</v>
      </c>
      <c r="H313" s="125">
        <f>H314+H327+H340</f>
        <v>59442.700000000004</v>
      </c>
      <c r="I313" s="125">
        <f>I314+I327+I340</f>
        <v>58733.700000000004</v>
      </c>
      <c r="J313" s="125">
        <f>J314+J327+J340</f>
        <v>18656.099999999999</v>
      </c>
    </row>
    <row r="314" spans="1:10" ht="36">
      <c r="A314" s="20"/>
      <c r="B314" s="23"/>
      <c r="C314" s="20" t="s">
        <v>260</v>
      </c>
      <c r="D314" s="20" t="s">
        <v>254</v>
      </c>
      <c r="E314" s="10" t="s">
        <v>135</v>
      </c>
      <c r="F314" s="20"/>
      <c r="G314" s="27" t="s">
        <v>159</v>
      </c>
      <c r="H314" s="125">
        <f>H315+H324+H318+H321</f>
        <v>14526</v>
      </c>
      <c r="I314" s="125">
        <f>I315+I324+I318+I321</f>
        <v>14017</v>
      </c>
      <c r="J314" s="125">
        <f>J315+J324+J318+J321</f>
        <v>5505.1</v>
      </c>
    </row>
    <row r="315" spans="1:10" ht="48">
      <c r="A315" s="20"/>
      <c r="B315" s="23"/>
      <c r="C315" s="20" t="s">
        <v>260</v>
      </c>
      <c r="D315" s="20" t="s">
        <v>254</v>
      </c>
      <c r="E315" s="10" t="s">
        <v>502</v>
      </c>
      <c r="F315" s="29"/>
      <c r="G315" s="152" t="s">
        <v>724</v>
      </c>
      <c r="H315" s="125">
        <f t="shared" ref="H315:J316" si="50">H316</f>
        <v>5369.9809999999998</v>
      </c>
      <c r="I315" s="125">
        <f t="shared" si="50"/>
        <v>5369.9809999999998</v>
      </c>
      <c r="J315" s="125">
        <f t="shared" si="50"/>
        <v>5455.1</v>
      </c>
    </row>
    <row r="316" spans="1:10" ht="60">
      <c r="A316" s="20"/>
      <c r="B316" s="23"/>
      <c r="C316" s="20" t="s">
        <v>260</v>
      </c>
      <c r="D316" s="20" t="s">
        <v>254</v>
      </c>
      <c r="E316" s="10" t="s">
        <v>502</v>
      </c>
      <c r="F316" s="32" t="s">
        <v>296</v>
      </c>
      <c r="G316" s="152" t="s">
        <v>659</v>
      </c>
      <c r="H316" s="125">
        <f t="shared" si="50"/>
        <v>5369.9809999999998</v>
      </c>
      <c r="I316" s="125">
        <f t="shared" si="50"/>
        <v>5369.9809999999998</v>
      </c>
      <c r="J316" s="125">
        <f t="shared" si="50"/>
        <v>5455.1</v>
      </c>
    </row>
    <row r="317" spans="1:10" ht="108">
      <c r="A317" s="20"/>
      <c r="B317" s="23"/>
      <c r="C317" s="20" t="s">
        <v>260</v>
      </c>
      <c r="D317" s="20" t="s">
        <v>254</v>
      </c>
      <c r="E317" s="10" t="s">
        <v>502</v>
      </c>
      <c r="F317" s="20" t="s">
        <v>299</v>
      </c>
      <c r="G317" s="27" t="s">
        <v>636</v>
      </c>
      <c r="H317" s="125">
        <v>5369.9809999999998</v>
      </c>
      <c r="I317" s="125">
        <v>5369.9809999999998</v>
      </c>
      <c r="J317" s="125">
        <v>5455.1</v>
      </c>
    </row>
    <row r="318" spans="1:10" ht="60">
      <c r="A318" s="20"/>
      <c r="B318" s="23"/>
      <c r="C318" s="20" t="s">
        <v>260</v>
      </c>
      <c r="D318" s="20" t="s">
        <v>254</v>
      </c>
      <c r="E318" s="10" t="s">
        <v>216</v>
      </c>
      <c r="F318" s="20"/>
      <c r="G318" s="27" t="s">
        <v>677</v>
      </c>
      <c r="H318" s="125">
        <f t="shared" ref="H318:J319" si="51">H319</f>
        <v>8511.9</v>
      </c>
      <c r="I318" s="125">
        <f t="shared" si="51"/>
        <v>8511.9</v>
      </c>
      <c r="J318" s="125">
        <f t="shared" si="51"/>
        <v>0</v>
      </c>
    </row>
    <row r="319" spans="1:10" ht="60">
      <c r="A319" s="20"/>
      <c r="B319" s="23"/>
      <c r="C319" s="20" t="s">
        <v>260</v>
      </c>
      <c r="D319" s="20" t="s">
        <v>254</v>
      </c>
      <c r="E319" s="10" t="s">
        <v>216</v>
      </c>
      <c r="F319" s="29" t="s">
        <v>296</v>
      </c>
      <c r="G319" s="152" t="s">
        <v>659</v>
      </c>
      <c r="H319" s="125">
        <f t="shared" si="51"/>
        <v>8511.9</v>
      </c>
      <c r="I319" s="125">
        <f t="shared" si="51"/>
        <v>8511.9</v>
      </c>
      <c r="J319" s="125">
        <f t="shared" si="51"/>
        <v>0</v>
      </c>
    </row>
    <row r="320" spans="1:10" ht="108">
      <c r="A320" s="20"/>
      <c r="B320" s="23"/>
      <c r="C320" s="20" t="s">
        <v>260</v>
      </c>
      <c r="D320" s="20" t="s">
        <v>254</v>
      </c>
      <c r="E320" s="10" t="s">
        <v>216</v>
      </c>
      <c r="F320" s="20" t="s">
        <v>299</v>
      </c>
      <c r="G320" s="27" t="s">
        <v>636</v>
      </c>
      <c r="H320" s="125">
        <v>8511.9</v>
      </c>
      <c r="I320" s="125">
        <v>8511.9</v>
      </c>
      <c r="J320" s="125">
        <v>0</v>
      </c>
    </row>
    <row r="321" spans="1:10" ht="60">
      <c r="A321" s="20"/>
      <c r="B321" s="23"/>
      <c r="C321" s="20" t="s">
        <v>260</v>
      </c>
      <c r="D321" s="20" t="s">
        <v>254</v>
      </c>
      <c r="E321" s="10" t="s">
        <v>213</v>
      </c>
      <c r="F321" s="20"/>
      <c r="G321" s="27" t="s">
        <v>214</v>
      </c>
      <c r="H321" s="125">
        <f t="shared" ref="H321:J322" si="52">H322</f>
        <v>85.119</v>
      </c>
      <c r="I321" s="125">
        <f t="shared" si="52"/>
        <v>85.119</v>
      </c>
      <c r="J321" s="125">
        <f t="shared" si="52"/>
        <v>0</v>
      </c>
    </row>
    <row r="322" spans="1:10" ht="60">
      <c r="A322" s="20"/>
      <c r="B322" s="23"/>
      <c r="C322" s="20" t="s">
        <v>260</v>
      </c>
      <c r="D322" s="20" t="s">
        <v>254</v>
      </c>
      <c r="E322" s="10" t="s">
        <v>213</v>
      </c>
      <c r="F322" s="29" t="s">
        <v>296</v>
      </c>
      <c r="G322" s="152" t="s">
        <v>659</v>
      </c>
      <c r="H322" s="125">
        <f t="shared" si="52"/>
        <v>85.119</v>
      </c>
      <c r="I322" s="125">
        <f t="shared" si="52"/>
        <v>85.119</v>
      </c>
      <c r="J322" s="125">
        <f t="shared" si="52"/>
        <v>0</v>
      </c>
    </row>
    <row r="323" spans="1:10" ht="108">
      <c r="A323" s="20"/>
      <c r="B323" s="23"/>
      <c r="C323" s="20" t="s">
        <v>260</v>
      </c>
      <c r="D323" s="20" t="s">
        <v>254</v>
      </c>
      <c r="E323" s="10" t="s">
        <v>213</v>
      </c>
      <c r="F323" s="20" t="s">
        <v>299</v>
      </c>
      <c r="G323" s="27" t="s">
        <v>636</v>
      </c>
      <c r="H323" s="144">
        <v>85.119</v>
      </c>
      <c r="I323" s="144">
        <v>85.119</v>
      </c>
      <c r="J323" s="144">
        <v>0</v>
      </c>
    </row>
    <row r="324" spans="1:10" ht="48">
      <c r="A324" s="20"/>
      <c r="B324" s="23"/>
      <c r="C324" s="20" t="s">
        <v>260</v>
      </c>
      <c r="D324" s="20" t="s">
        <v>254</v>
      </c>
      <c r="E324" s="10" t="s">
        <v>503</v>
      </c>
      <c r="F324" s="20"/>
      <c r="G324" s="27" t="s">
        <v>680</v>
      </c>
      <c r="H324" s="125">
        <f t="shared" ref="H324:J325" si="53">H325</f>
        <v>559</v>
      </c>
      <c r="I324" s="125">
        <f t="shared" si="53"/>
        <v>50</v>
      </c>
      <c r="J324" s="125">
        <f t="shared" si="53"/>
        <v>50</v>
      </c>
    </row>
    <row r="325" spans="1:10" ht="60">
      <c r="A325" s="20"/>
      <c r="B325" s="23"/>
      <c r="C325" s="20" t="s">
        <v>260</v>
      </c>
      <c r="D325" s="20" t="s">
        <v>254</v>
      </c>
      <c r="E325" s="10" t="s">
        <v>503</v>
      </c>
      <c r="F325" s="32" t="s">
        <v>296</v>
      </c>
      <c r="G325" s="152" t="s">
        <v>659</v>
      </c>
      <c r="H325" s="125">
        <f t="shared" si="53"/>
        <v>559</v>
      </c>
      <c r="I325" s="125">
        <f t="shared" si="53"/>
        <v>50</v>
      </c>
      <c r="J325" s="125">
        <f t="shared" si="53"/>
        <v>50</v>
      </c>
    </row>
    <row r="326" spans="1:10" ht="72">
      <c r="A326" s="20"/>
      <c r="B326" s="23"/>
      <c r="C326" s="20" t="s">
        <v>260</v>
      </c>
      <c r="D326" s="20" t="s">
        <v>254</v>
      </c>
      <c r="E326" s="10" t="s">
        <v>503</v>
      </c>
      <c r="F326" s="20" t="s">
        <v>398</v>
      </c>
      <c r="G326" s="27" t="s">
        <v>300</v>
      </c>
      <c r="H326" s="125">
        <v>559</v>
      </c>
      <c r="I326" s="125">
        <v>50</v>
      </c>
      <c r="J326" s="125">
        <v>50</v>
      </c>
    </row>
    <row r="327" spans="1:10" ht="24">
      <c r="A327" s="20"/>
      <c r="B327" s="23"/>
      <c r="C327" s="20" t="s">
        <v>260</v>
      </c>
      <c r="D327" s="20" t="s">
        <v>254</v>
      </c>
      <c r="E327" s="10" t="s">
        <v>187</v>
      </c>
      <c r="F327" s="20"/>
      <c r="G327" s="27" t="s">
        <v>160</v>
      </c>
      <c r="H327" s="125">
        <f>H328+H334+H337+H331</f>
        <v>44396.700000000004</v>
      </c>
      <c r="I327" s="125">
        <f t="shared" ref="I327:J327" si="54">I328+I334+I337+I331</f>
        <v>44196.700000000004</v>
      </c>
      <c r="J327" s="125">
        <f t="shared" si="54"/>
        <v>12631</v>
      </c>
    </row>
    <row r="328" spans="1:10" ht="60">
      <c r="A328" s="20"/>
      <c r="B328" s="23"/>
      <c r="C328" s="20" t="s">
        <v>260</v>
      </c>
      <c r="D328" s="20" t="s">
        <v>254</v>
      </c>
      <c r="E328" s="10" t="s">
        <v>505</v>
      </c>
      <c r="F328" s="20"/>
      <c r="G328" s="162" t="s">
        <v>743</v>
      </c>
      <c r="H328" s="125">
        <f t="shared" ref="H328:J329" si="55">H329</f>
        <v>12315.343000000001</v>
      </c>
      <c r="I328" s="125">
        <f t="shared" si="55"/>
        <v>12315.343000000001</v>
      </c>
      <c r="J328" s="125">
        <f t="shared" si="55"/>
        <v>12631</v>
      </c>
    </row>
    <row r="329" spans="1:10" ht="60">
      <c r="A329" s="20"/>
      <c r="B329" s="23"/>
      <c r="C329" s="20" t="s">
        <v>260</v>
      </c>
      <c r="D329" s="20" t="s">
        <v>254</v>
      </c>
      <c r="E329" s="10" t="s">
        <v>505</v>
      </c>
      <c r="F329" s="32" t="s">
        <v>296</v>
      </c>
      <c r="G329" s="152" t="s">
        <v>659</v>
      </c>
      <c r="H329" s="125">
        <f t="shared" si="55"/>
        <v>12315.343000000001</v>
      </c>
      <c r="I329" s="125">
        <f t="shared" si="55"/>
        <v>12315.343000000001</v>
      </c>
      <c r="J329" s="125">
        <f t="shared" si="55"/>
        <v>12631</v>
      </c>
    </row>
    <row r="330" spans="1:10" ht="93.75" customHeight="1">
      <c r="A330" s="20"/>
      <c r="B330" s="23"/>
      <c r="C330" s="20" t="s">
        <v>260</v>
      </c>
      <c r="D330" s="20" t="s">
        <v>254</v>
      </c>
      <c r="E330" s="10" t="s">
        <v>505</v>
      </c>
      <c r="F330" s="20" t="s">
        <v>299</v>
      </c>
      <c r="G330" s="27" t="s">
        <v>636</v>
      </c>
      <c r="H330" s="125">
        <v>12315.343000000001</v>
      </c>
      <c r="I330" s="125">
        <v>12315.343000000001</v>
      </c>
      <c r="J330" s="125">
        <v>12631</v>
      </c>
    </row>
    <row r="331" spans="1:10" s="224" customFormat="1" ht="53.25" customHeight="1">
      <c r="A331" s="20"/>
      <c r="B331" s="23"/>
      <c r="C331" s="20" t="s">
        <v>260</v>
      </c>
      <c r="D331" s="20" t="s">
        <v>254</v>
      </c>
      <c r="E331" s="10" t="s">
        <v>878</v>
      </c>
      <c r="F331" s="20"/>
      <c r="G331" s="27" t="s">
        <v>879</v>
      </c>
      <c r="H331" s="125">
        <f t="shared" ref="H331:J332" si="56">H332</f>
        <v>200</v>
      </c>
      <c r="I331" s="125">
        <f t="shared" si="56"/>
        <v>0</v>
      </c>
      <c r="J331" s="125">
        <f t="shared" si="56"/>
        <v>0</v>
      </c>
    </row>
    <row r="332" spans="1:10" s="224" customFormat="1" ht="52.5" customHeight="1">
      <c r="A332" s="20"/>
      <c r="B332" s="23"/>
      <c r="C332" s="20" t="s">
        <v>260</v>
      </c>
      <c r="D332" s="20" t="s">
        <v>254</v>
      </c>
      <c r="E332" s="10" t="s">
        <v>878</v>
      </c>
      <c r="F332" s="32" t="s">
        <v>296</v>
      </c>
      <c r="G332" s="152" t="s">
        <v>659</v>
      </c>
      <c r="H332" s="125">
        <f t="shared" si="56"/>
        <v>200</v>
      </c>
      <c r="I332" s="125">
        <f t="shared" si="56"/>
        <v>0</v>
      </c>
      <c r="J332" s="125">
        <f t="shared" si="56"/>
        <v>0</v>
      </c>
    </row>
    <row r="333" spans="1:10" s="224" customFormat="1" ht="24" customHeight="1">
      <c r="A333" s="20"/>
      <c r="B333" s="23"/>
      <c r="C333" s="20" t="s">
        <v>260</v>
      </c>
      <c r="D333" s="20" t="s">
        <v>254</v>
      </c>
      <c r="E333" s="10" t="s">
        <v>878</v>
      </c>
      <c r="F333" s="20">
        <v>612</v>
      </c>
      <c r="G333" s="27" t="s">
        <v>545</v>
      </c>
      <c r="H333" s="125">
        <v>200</v>
      </c>
      <c r="I333" s="125">
        <v>0</v>
      </c>
      <c r="J333" s="125">
        <v>0</v>
      </c>
    </row>
    <row r="334" spans="1:10" ht="60">
      <c r="A334" s="20"/>
      <c r="B334" s="23"/>
      <c r="C334" s="20" t="s">
        <v>260</v>
      </c>
      <c r="D334" s="20" t="s">
        <v>254</v>
      </c>
      <c r="E334" s="10" t="s">
        <v>217</v>
      </c>
      <c r="F334" s="20"/>
      <c r="G334" s="27" t="s">
        <v>220</v>
      </c>
      <c r="H334" s="125">
        <f t="shared" ref="H334:J335" si="57">H335</f>
        <v>31565.7</v>
      </c>
      <c r="I334" s="125">
        <f t="shared" si="57"/>
        <v>31565.7</v>
      </c>
      <c r="J334" s="125">
        <f t="shared" si="57"/>
        <v>0</v>
      </c>
    </row>
    <row r="335" spans="1:10" ht="60">
      <c r="A335" s="20"/>
      <c r="B335" s="23"/>
      <c r="C335" s="20" t="s">
        <v>260</v>
      </c>
      <c r="D335" s="20" t="s">
        <v>254</v>
      </c>
      <c r="E335" s="10" t="s">
        <v>217</v>
      </c>
      <c r="F335" s="29" t="s">
        <v>296</v>
      </c>
      <c r="G335" s="152" t="s">
        <v>659</v>
      </c>
      <c r="H335" s="125">
        <f t="shared" si="57"/>
        <v>31565.7</v>
      </c>
      <c r="I335" s="125">
        <f t="shared" si="57"/>
        <v>31565.7</v>
      </c>
      <c r="J335" s="125">
        <f t="shared" si="57"/>
        <v>0</v>
      </c>
    </row>
    <row r="336" spans="1:10" ht="90" customHeight="1">
      <c r="A336" s="20"/>
      <c r="B336" s="23"/>
      <c r="C336" s="20" t="s">
        <v>260</v>
      </c>
      <c r="D336" s="20" t="s">
        <v>254</v>
      </c>
      <c r="E336" s="10" t="s">
        <v>217</v>
      </c>
      <c r="F336" s="20" t="s">
        <v>299</v>
      </c>
      <c r="G336" s="27" t="s">
        <v>636</v>
      </c>
      <c r="H336" s="125">
        <v>31565.7</v>
      </c>
      <c r="I336" s="125">
        <v>31565.7</v>
      </c>
      <c r="J336" s="125">
        <v>0</v>
      </c>
    </row>
    <row r="337" spans="1:10" ht="60">
      <c r="A337" s="20"/>
      <c r="B337" s="23"/>
      <c r="C337" s="20" t="s">
        <v>260</v>
      </c>
      <c r="D337" s="20" t="s">
        <v>254</v>
      </c>
      <c r="E337" s="10" t="s">
        <v>218</v>
      </c>
      <c r="F337" s="20"/>
      <c r="G337" s="27" t="s">
        <v>219</v>
      </c>
      <c r="H337" s="125">
        <f t="shared" ref="H337:J338" si="58">H338</f>
        <v>315.65699999999998</v>
      </c>
      <c r="I337" s="125">
        <f t="shared" si="58"/>
        <v>315.65699999999998</v>
      </c>
      <c r="J337" s="125">
        <f t="shared" si="58"/>
        <v>0</v>
      </c>
    </row>
    <row r="338" spans="1:10" ht="60">
      <c r="A338" s="20"/>
      <c r="B338" s="23"/>
      <c r="C338" s="20" t="s">
        <v>260</v>
      </c>
      <c r="D338" s="20" t="s">
        <v>254</v>
      </c>
      <c r="E338" s="10" t="s">
        <v>218</v>
      </c>
      <c r="F338" s="29" t="s">
        <v>296</v>
      </c>
      <c r="G338" s="152" t="s">
        <v>659</v>
      </c>
      <c r="H338" s="125">
        <f t="shared" si="58"/>
        <v>315.65699999999998</v>
      </c>
      <c r="I338" s="125">
        <f t="shared" si="58"/>
        <v>315.65699999999998</v>
      </c>
      <c r="J338" s="125">
        <f t="shared" si="58"/>
        <v>0</v>
      </c>
    </row>
    <row r="339" spans="1:10" ht="108">
      <c r="A339" s="20"/>
      <c r="B339" s="23"/>
      <c r="C339" s="20" t="s">
        <v>260</v>
      </c>
      <c r="D339" s="20" t="s">
        <v>254</v>
      </c>
      <c r="E339" s="10" t="s">
        <v>218</v>
      </c>
      <c r="F339" s="20" t="s">
        <v>299</v>
      </c>
      <c r="G339" s="27" t="s">
        <v>636</v>
      </c>
      <c r="H339" s="125">
        <v>315.65699999999998</v>
      </c>
      <c r="I339" s="125">
        <v>315.65699999999998</v>
      </c>
      <c r="J339" s="125">
        <v>0</v>
      </c>
    </row>
    <row r="340" spans="1:10" ht="36">
      <c r="A340" s="20"/>
      <c r="B340" s="23"/>
      <c r="C340" s="20" t="s">
        <v>260</v>
      </c>
      <c r="D340" s="20" t="s">
        <v>254</v>
      </c>
      <c r="E340" s="10" t="s">
        <v>789</v>
      </c>
      <c r="F340" s="20"/>
      <c r="G340" s="27" t="s">
        <v>723</v>
      </c>
      <c r="H340" s="125">
        <f t="shared" ref="H340:J342" si="59">H341</f>
        <v>520</v>
      </c>
      <c r="I340" s="125">
        <f t="shared" si="59"/>
        <v>520</v>
      </c>
      <c r="J340" s="125">
        <f t="shared" si="59"/>
        <v>520</v>
      </c>
    </row>
    <row r="341" spans="1:10" ht="96">
      <c r="A341" s="20"/>
      <c r="B341" s="23"/>
      <c r="C341" s="20" t="s">
        <v>260</v>
      </c>
      <c r="D341" s="20" t="s">
        <v>254</v>
      </c>
      <c r="E341" s="10" t="s">
        <v>790</v>
      </c>
      <c r="F341" s="20"/>
      <c r="G341" s="27" t="s">
        <v>317</v>
      </c>
      <c r="H341" s="125">
        <f>H342</f>
        <v>520</v>
      </c>
      <c r="I341" s="125">
        <f t="shared" si="59"/>
        <v>520</v>
      </c>
      <c r="J341" s="125">
        <f t="shared" si="59"/>
        <v>520</v>
      </c>
    </row>
    <row r="342" spans="1:10" ht="60">
      <c r="A342" s="20"/>
      <c r="B342" s="23"/>
      <c r="C342" s="20" t="s">
        <v>260</v>
      </c>
      <c r="D342" s="20" t="s">
        <v>254</v>
      </c>
      <c r="E342" s="10" t="s">
        <v>790</v>
      </c>
      <c r="F342" s="32" t="s">
        <v>296</v>
      </c>
      <c r="G342" s="152" t="s">
        <v>659</v>
      </c>
      <c r="H342" s="125">
        <f>H343</f>
        <v>520</v>
      </c>
      <c r="I342" s="125">
        <f t="shared" si="59"/>
        <v>520</v>
      </c>
      <c r="J342" s="125">
        <f t="shared" si="59"/>
        <v>520</v>
      </c>
    </row>
    <row r="343" spans="1:10" ht="108">
      <c r="A343" s="20"/>
      <c r="B343" s="23"/>
      <c r="C343" s="20" t="s">
        <v>260</v>
      </c>
      <c r="D343" s="20" t="s">
        <v>254</v>
      </c>
      <c r="E343" s="10" t="s">
        <v>790</v>
      </c>
      <c r="F343" s="20" t="s">
        <v>299</v>
      </c>
      <c r="G343" s="27" t="s">
        <v>636</v>
      </c>
      <c r="H343" s="125">
        <v>520</v>
      </c>
      <c r="I343" s="125">
        <v>520</v>
      </c>
      <c r="J343" s="125">
        <v>520</v>
      </c>
    </row>
    <row r="344" spans="1:10">
      <c r="A344" s="20"/>
      <c r="B344" s="23"/>
      <c r="C344" s="23">
        <v>10</v>
      </c>
      <c r="D344" s="24" t="s">
        <v>248</v>
      </c>
      <c r="E344" s="24"/>
      <c r="F344" s="23"/>
      <c r="G344" s="176" t="s">
        <v>318</v>
      </c>
      <c r="H344" s="136">
        <f>H345+H351+H357+H372</f>
        <v>18299.536000000004</v>
      </c>
      <c r="I344" s="136">
        <f>I345+I351+I357+I372</f>
        <v>22631.025000000001</v>
      </c>
      <c r="J344" s="136">
        <f>J345+J351+J357+J372</f>
        <v>3557.2250000000004</v>
      </c>
    </row>
    <row r="345" spans="1:10">
      <c r="A345" s="20"/>
      <c r="B345" s="23"/>
      <c r="C345" s="99">
        <v>10</v>
      </c>
      <c r="D345" s="99" t="s">
        <v>254</v>
      </c>
      <c r="E345" s="98"/>
      <c r="F345" s="99"/>
      <c r="G345" s="118" t="s">
        <v>28</v>
      </c>
      <c r="H345" s="137">
        <f t="shared" ref="H345:J346" si="60">H346</f>
        <v>2016.36</v>
      </c>
      <c r="I345" s="137">
        <f t="shared" si="60"/>
        <v>2016.36</v>
      </c>
      <c r="J345" s="137">
        <f t="shared" si="60"/>
        <v>2016.36</v>
      </c>
    </row>
    <row r="346" spans="1:10" ht="24">
      <c r="A346" s="20"/>
      <c r="B346" s="23"/>
      <c r="C346" s="20">
        <v>10</v>
      </c>
      <c r="D346" s="20" t="s">
        <v>254</v>
      </c>
      <c r="E346" s="10" t="s">
        <v>130</v>
      </c>
      <c r="F346" s="10"/>
      <c r="G346" s="27" t="s">
        <v>67</v>
      </c>
      <c r="H346" s="125">
        <f t="shared" si="60"/>
        <v>2016.36</v>
      </c>
      <c r="I346" s="125">
        <f t="shared" si="60"/>
        <v>2016.36</v>
      </c>
      <c r="J346" s="125">
        <f t="shared" si="60"/>
        <v>2016.36</v>
      </c>
    </row>
    <row r="347" spans="1:10" ht="48">
      <c r="A347" s="20"/>
      <c r="B347" s="23"/>
      <c r="C347" s="20">
        <v>10</v>
      </c>
      <c r="D347" s="20" t="s">
        <v>254</v>
      </c>
      <c r="E347" s="10" t="s">
        <v>536</v>
      </c>
      <c r="F347" s="20"/>
      <c r="G347" s="27" t="s">
        <v>537</v>
      </c>
      <c r="H347" s="125">
        <f>H350</f>
        <v>2016.36</v>
      </c>
      <c r="I347" s="125">
        <f>I350</f>
        <v>2016.36</v>
      </c>
      <c r="J347" s="125">
        <f>J350</f>
        <v>2016.36</v>
      </c>
    </row>
    <row r="348" spans="1:10" ht="36">
      <c r="A348" s="20"/>
      <c r="B348" s="23"/>
      <c r="C348" s="20">
        <v>10</v>
      </c>
      <c r="D348" s="20" t="s">
        <v>254</v>
      </c>
      <c r="E348" s="10" t="s">
        <v>508</v>
      </c>
      <c r="F348" s="29"/>
      <c r="G348" s="152" t="s">
        <v>538</v>
      </c>
      <c r="H348" s="125">
        <f t="shared" ref="H348:J349" si="61">H349</f>
        <v>2016.36</v>
      </c>
      <c r="I348" s="125">
        <f t="shared" si="61"/>
        <v>2016.36</v>
      </c>
      <c r="J348" s="125">
        <f t="shared" si="61"/>
        <v>2016.36</v>
      </c>
    </row>
    <row r="349" spans="1:10" ht="24">
      <c r="A349" s="20"/>
      <c r="B349" s="23"/>
      <c r="C349" s="20">
        <v>10</v>
      </c>
      <c r="D349" s="20" t="s">
        <v>254</v>
      </c>
      <c r="E349" s="10" t="s">
        <v>508</v>
      </c>
      <c r="F349" s="29" t="s">
        <v>566</v>
      </c>
      <c r="G349" s="152" t="s">
        <v>14</v>
      </c>
      <c r="H349" s="125">
        <f t="shared" si="61"/>
        <v>2016.36</v>
      </c>
      <c r="I349" s="125">
        <f t="shared" si="61"/>
        <v>2016.36</v>
      </c>
      <c r="J349" s="125">
        <f t="shared" si="61"/>
        <v>2016.36</v>
      </c>
    </row>
    <row r="350" spans="1:10" ht="24">
      <c r="A350" s="20"/>
      <c r="B350" s="23"/>
      <c r="C350" s="20" t="s">
        <v>319</v>
      </c>
      <c r="D350" s="20" t="s">
        <v>254</v>
      </c>
      <c r="E350" s="10" t="s">
        <v>508</v>
      </c>
      <c r="F350" s="20">
        <v>312</v>
      </c>
      <c r="G350" s="27" t="s">
        <v>551</v>
      </c>
      <c r="H350" s="125">
        <v>2016.36</v>
      </c>
      <c r="I350" s="125">
        <v>2016.36</v>
      </c>
      <c r="J350" s="125">
        <v>2016.36</v>
      </c>
    </row>
    <row r="351" spans="1:10" ht="24">
      <c r="A351" s="20"/>
      <c r="B351" s="23"/>
      <c r="C351" s="99" t="s">
        <v>319</v>
      </c>
      <c r="D351" s="99" t="s">
        <v>320</v>
      </c>
      <c r="E351" s="98"/>
      <c r="F351" s="99"/>
      <c r="G351" s="118" t="s">
        <v>321</v>
      </c>
      <c r="H351" s="137">
        <f t="shared" ref="H351:J352" si="62">H352</f>
        <v>10008</v>
      </c>
      <c r="I351" s="137">
        <f t="shared" si="62"/>
        <v>10008</v>
      </c>
      <c r="J351" s="137">
        <f t="shared" si="62"/>
        <v>0</v>
      </c>
    </row>
    <row r="352" spans="1:10" ht="24">
      <c r="A352" s="20"/>
      <c r="B352" s="23"/>
      <c r="C352" s="20" t="s">
        <v>319</v>
      </c>
      <c r="D352" s="20" t="s">
        <v>320</v>
      </c>
      <c r="E352" s="10" t="s">
        <v>130</v>
      </c>
      <c r="F352" s="10"/>
      <c r="G352" s="27" t="s">
        <v>67</v>
      </c>
      <c r="H352" s="125">
        <f t="shared" si="62"/>
        <v>10008</v>
      </c>
      <c r="I352" s="125">
        <f t="shared" si="62"/>
        <v>10008</v>
      </c>
      <c r="J352" s="125">
        <f t="shared" si="62"/>
        <v>0</v>
      </c>
    </row>
    <row r="353" spans="1:10" ht="48">
      <c r="A353" s="20"/>
      <c r="B353" s="23"/>
      <c r="C353" s="20" t="s">
        <v>319</v>
      </c>
      <c r="D353" s="20" t="s">
        <v>320</v>
      </c>
      <c r="E353" s="10" t="s">
        <v>424</v>
      </c>
      <c r="F353" s="10"/>
      <c r="G353" s="27" t="s">
        <v>68</v>
      </c>
      <c r="H353" s="125">
        <f t="shared" ref="H353:J355" si="63">H354</f>
        <v>10008</v>
      </c>
      <c r="I353" s="125">
        <f t="shared" si="63"/>
        <v>10008</v>
      </c>
      <c r="J353" s="125">
        <f t="shared" si="63"/>
        <v>0</v>
      </c>
    </row>
    <row r="354" spans="1:10" ht="144">
      <c r="A354" s="20"/>
      <c r="B354" s="23"/>
      <c r="C354" s="20" t="s">
        <v>319</v>
      </c>
      <c r="D354" s="20" t="s">
        <v>320</v>
      </c>
      <c r="E354" s="10" t="s">
        <v>511</v>
      </c>
      <c r="F354" s="20"/>
      <c r="G354" s="27" t="s">
        <v>128</v>
      </c>
      <c r="H354" s="125">
        <f t="shared" si="63"/>
        <v>10008</v>
      </c>
      <c r="I354" s="125">
        <f t="shared" si="63"/>
        <v>10008</v>
      </c>
      <c r="J354" s="125">
        <f t="shared" si="63"/>
        <v>0</v>
      </c>
    </row>
    <row r="355" spans="1:10" ht="24">
      <c r="A355" s="20"/>
      <c r="B355" s="23"/>
      <c r="C355" s="20" t="s">
        <v>319</v>
      </c>
      <c r="D355" s="20" t="s">
        <v>320</v>
      </c>
      <c r="E355" s="10" t="s">
        <v>511</v>
      </c>
      <c r="F355" s="29" t="s">
        <v>566</v>
      </c>
      <c r="G355" s="152" t="s">
        <v>14</v>
      </c>
      <c r="H355" s="125">
        <f t="shared" si="63"/>
        <v>10008</v>
      </c>
      <c r="I355" s="125">
        <f t="shared" si="63"/>
        <v>10008</v>
      </c>
      <c r="J355" s="125">
        <f t="shared" si="63"/>
        <v>0</v>
      </c>
    </row>
    <row r="356" spans="1:10" ht="60">
      <c r="A356" s="20"/>
      <c r="B356" s="23"/>
      <c r="C356" s="20" t="s">
        <v>319</v>
      </c>
      <c r="D356" s="20" t="s">
        <v>320</v>
      </c>
      <c r="E356" s="10" t="s">
        <v>511</v>
      </c>
      <c r="F356" s="20">
        <v>313</v>
      </c>
      <c r="G356" s="27" t="s">
        <v>63</v>
      </c>
      <c r="H356" s="125">
        <v>10008</v>
      </c>
      <c r="I356" s="125">
        <v>10008</v>
      </c>
      <c r="J356" s="144">
        <v>0</v>
      </c>
    </row>
    <row r="357" spans="1:10">
      <c r="A357" s="20"/>
      <c r="B357" s="23"/>
      <c r="C357" s="99" t="s">
        <v>319</v>
      </c>
      <c r="D357" s="99" t="s">
        <v>247</v>
      </c>
      <c r="E357" s="116"/>
      <c r="F357" s="117"/>
      <c r="G357" s="178" t="s">
        <v>29</v>
      </c>
      <c r="H357" s="137">
        <f>H364+H358</f>
        <v>5849.26</v>
      </c>
      <c r="I357" s="137">
        <f>I364+I358</f>
        <v>10180.749</v>
      </c>
      <c r="J357" s="137">
        <f>J364+J358</f>
        <v>1114.9490000000001</v>
      </c>
    </row>
    <row r="358" spans="1:10" ht="24">
      <c r="A358" s="20"/>
      <c r="B358" s="23"/>
      <c r="C358" s="20" t="s">
        <v>319</v>
      </c>
      <c r="D358" s="20" t="s">
        <v>247</v>
      </c>
      <c r="E358" s="10" t="s">
        <v>411</v>
      </c>
      <c r="F358" s="10"/>
      <c r="G358" s="27" t="s">
        <v>720</v>
      </c>
      <c r="H358" s="125">
        <f t="shared" ref="H358:J360" si="64">H359</f>
        <v>1316.26</v>
      </c>
      <c r="I358" s="125">
        <f t="shared" si="64"/>
        <v>1114.9490000000001</v>
      </c>
      <c r="J358" s="125">
        <f t="shared" si="64"/>
        <v>1114.9490000000001</v>
      </c>
    </row>
    <row r="359" spans="1:10" ht="48">
      <c r="A359" s="20"/>
      <c r="B359" s="23"/>
      <c r="C359" s="20" t="s">
        <v>319</v>
      </c>
      <c r="D359" s="20" t="s">
        <v>247</v>
      </c>
      <c r="E359" s="10" t="s">
        <v>539</v>
      </c>
      <c r="F359" s="10"/>
      <c r="G359" s="27" t="s">
        <v>721</v>
      </c>
      <c r="H359" s="125">
        <f>H360</f>
        <v>1316.26</v>
      </c>
      <c r="I359" s="125">
        <f t="shared" si="64"/>
        <v>1114.9490000000001</v>
      </c>
      <c r="J359" s="125">
        <f t="shared" si="64"/>
        <v>1114.9490000000001</v>
      </c>
    </row>
    <row r="360" spans="1:10" ht="36">
      <c r="A360" s="20"/>
      <c r="B360" s="23"/>
      <c r="C360" s="20" t="s">
        <v>319</v>
      </c>
      <c r="D360" s="20" t="s">
        <v>247</v>
      </c>
      <c r="E360" s="10" t="s">
        <v>541</v>
      </c>
      <c r="F360" s="10"/>
      <c r="G360" s="27" t="s">
        <v>744</v>
      </c>
      <c r="H360" s="125">
        <f>H361</f>
        <v>1316.26</v>
      </c>
      <c r="I360" s="125">
        <f t="shared" si="64"/>
        <v>1114.9490000000001</v>
      </c>
      <c r="J360" s="125">
        <f t="shared" si="64"/>
        <v>1114.9490000000001</v>
      </c>
    </row>
    <row r="361" spans="1:10" ht="36">
      <c r="A361" s="20"/>
      <c r="B361" s="23"/>
      <c r="C361" s="20" t="s">
        <v>319</v>
      </c>
      <c r="D361" s="20" t="s">
        <v>247</v>
      </c>
      <c r="E361" s="10" t="s">
        <v>791</v>
      </c>
      <c r="F361" s="10"/>
      <c r="G361" s="27" t="s">
        <v>31</v>
      </c>
      <c r="H361" s="125">
        <f t="shared" ref="H361:J362" si="65">H362</f>
        <v>1316.26</v>
      </c>
      <c r="I361" s="125">
        <f t="shared" si="65"/>
        <v>1114.9490000000001</v>
      </c>
      <c r="J361" s="125">
        <f t="shared" si="65"/>
        <v>1114.9490000000001</v>
      </c>
    </row>
    <row r="362" spans="1:10" ht="24">
      <c r="A362" s="20"/>
      <c r="B362" s="23"/>
      <c r="C362" s="20" t="s">
        <v>319</v>
      </c>
      <c r="D362" s="20" t="s">
        <v>247</v>
      </c>
      <c r="E362" s="10" t="s">
        <v>791</v>
      </c>
      <c r="F362" s="29" t="s">
        <v>566</v>
      </c>
      <c r="G362" s="152" t="s">
        <v>14</v>
      </c>
      <c r="H362" s="125">
        <f t="shared" si="65"/>
        <v>1316.26</v>
      </c>
      <c r="I362" s="125">
        <f t="shared" si="65"/>
        <v>1114.9490000000001</v>
      </c>
      <c r="J362" s="125">
        <f t="shared" si="65"/>
        <v>1114.9490000000001</v>
      </c>
    </row>
    <row r="363" spans="1:10" ht="24">
      <c r="A363" s="20"/>
      <c r="B363" s="23"/>
      <c r="C363" s="20" t="s">
        <v>319</v>
      </c>
      <c r="D363" s="20" t="s">
        <v>247</v>
      </c>
      <c r="E363" s="10" t="s">
        <v>791</v>
      </c>
      <c r="F363" s="20" t="s">
        <v>119</v>
      </c>
      <c r="G363" s="27" t="s">
        <v>120</v>
      </c>
      <c r="H363" s="125">
        <v>1316.26</v>
      </c>
      <c r="I363" s="125">
        <v>1114.9490000000001</v>
      </c>
      <c r="J363" s="125">
        <v>1114.9490000000001</v>
      </c>
    </row>
    <row r="364" spans="1:10" ht="24">
      <c r="A364" s="20"/>
      <c r="B364" s="23"/>
      <c r="C364" s="20" t="s">
        <v>319</v>
      </c>
      <c r="D364" s="20" t="s">
        <v>247</v>
      </c>
      <c r="E364" s="10" t="s">
        <v>130</v>
      </c>
      <c r="F364" s="10"/>
      <c r="G364" s="27" t="s">
        <v>67</v>
      </c>
      <c r="H364" s="125">
        <f>H365</f>
        <v>4533</v>
      </c>
      <c r="I364" s="125">
        <f>I365</f>
        <v>9065.7999999999993</v>
      </c>
      <c r="J364" s="125">
        <f>J365</f>
        <v>0</v>
      </c>
    </row>
    <row r="365" spans="1:10" ht="48">
      <c r="A365" s="20"/>
      <c r="B365" s="23"/>
      <c r="C365" s="20" t="s">
        <v>319</v>
      </c>
      <c r="D365" s="20" t="s">
        <v>247</v>
      </c>
      <c r="E365" s="10" t="s">
        <v>424</v>
      </c>
      <c r="F365" s="10"/>
      <c r="G365" s="27" t="s">
        <v>68</v>
      </c>
      <c r="H365" s="125">
        <f>H369+H366</f>
        <v>4533</v>
      </c>
      <c r="I365" s="125">
        <f>I369+I366</f>
        <v>9065.7999999999993</v>
      </c>
      <c r="J365" s="125">
        <f>J369+J366</f>
        <v>0</v>
      </c>
    </row>
    <row r="366" spans="1:10" ht="108">
      <c r="A366" s="20"/>
      <c r="B366" s="23"/>
      <c r="C366" s="20" t="s">
        <v>319</v>
      </c>
      <c r="D366" s="20" t="s">
        <v>247</v>
      </c>
      <c r="E366" s="31" t="s">
        <v>513</v>
      </c>
      <c r="F366" s="157"/>
      <c r="G366" s="159" t="s">
        <v>591</v>
      </c>
      <c r="H366" s="125">
        <f t="shared" ref="H366:J367" si="66">H367</f>
        <v>2266.5</v>
      </c>
      <c r="I366" s="125">
        <f t="shared" si="66"/>
        <v>3399.7</v>
      </c>
      <c r="J366" s="125">
        <f t="shared" si="66"/>
        <v>0</v>
      </c>
    </row>
    <row r="367" spans="1:10" ht="60">
      <c r="A367" s="20"/>
      <c r="B367" s="23"/>
      <c r="C367" s="20" t="s">
        <v>319</v>
      </c>
      <c r="D367" s="20" t="s">
        <v>247</v>
      </c>
      <c r="E367" s="31" t="s">
        <v>513</v>
      </c>
      <c r="F367" s="29">
        <v>400</v>
      </c>
      <c r="G367" s="152" t="s">
        <v>203</v>
      </c>
      <c r="H367" s="125">
        <f t="shared" si="66"/>
        <v>2266.5</v>
      </c>
      <c r="I367" s="125">
        <f t="shared" si="66"/>
        <v>3399.7</v>
      </c>
      <c r="J367" s="125">
        <f t="shared" si="66"/>
        <v>0</v>
      </c>
    </row>
    <row r="368" spans="1:10" ht="72">
      <c r="A368" s="20"/>
      <c r="B368" s="23"/>
      <c r="C368" s="20" t="s">
        <v>319</v>
      </c>
      <c r="D368" s="20" t="s">
        <v>247</v>
      </c>
      <c r="E368" s="31" t="s">
        <v>513</v>
      </c>
      <c r="F368" s="20">
        <v>412</v>
      </c>
      <c r="G368" s="27" t="s">
        <v>188</v>
      </c>
      <c r="H368" s="125">
        <v>2266.5</v>
      </c>
      <c r="I368" s="125">
        <v>3399.7</v>
      </c>
      <c r="J368" s="144">
        <v>0</v>
      </c>
    </row>
    <row r="369" spans="1:10" ht="132">
      <c r="A369" s="20"/>
      <c r="B369" s="23"/>
      <c r="C369" s="20" t="s">
        <v>319</v>
      </c>
      <c r="D369" s="20" t="s">
        <v>247</v>
      </c>
      <c r="E369" s="31" t="s">
        <v>78</v>
      </c>
      <c r="F369" s="157"/>
      <c r="G369" s="159" t="s">
        <v>79</v>
      </c>
      <c r="H369" s="125">
        <f t="shared" ref="H369:J370" si="67">H370</f>
        <v>2266.5</v>
      </c>
      <c r="I369" s="125">
        <f t="shared" si="67"/>
        <v>5666.1</v>
      </c>
      <c r="J369" s="125">
        <f t="shared" si="67"/>
        <v>0</v>
      </c>
    </row>
    <row r="370" spans="1:10" ht="60">
      <c r="A370" s="20"/>
      <c r="B370" s="23"/>
      <c r="C370" s="20" t="s">
        <v>319</v>
      </c>
      <c r="D370" s="20" t="s">
        <v>247</v>
      </c>
      <c r="E370" s="31" t="s">
        <v>78</v>
      </c>
      <c r="F370" s="29">
        <v>400</v>
      </c>
      <c r="G370" s="152" t="s">
        <v>203</v>
      </c>
      <c r="H370" s="125">
        <f t="shared" si="67"/>
        <v>2266.5</v>
      </c>
      <c r="I370" s="125">
        <f t="shared" si="67"/>
        <v>5666.1</v>
      </c>
      <c r="J370" s="125">
        <f t="shared" si="67"/>
        <v>0</v>
      </c>
    </row>
    <row r="371" spans="1:10" ht="72">
      <c r="A371" s="20"/>
      <c r="B371" s="23"/>
      <c r="C371" s="20" t="s">
        <v>319</v>
      </c>
      <c r="D371" s="20" t="s">
        <v>247</v>
      </c>
      <c r="E371" s="31" t="s">
        <v>78</v>
      </c>
      <c r="F371" s="20">
        <v>412</v>
      </c>
      <c r="G371" s="27" t="s">
        <v>188</v>
      </c>
      <c r="H371" s="125">
        <v>2266.5</v>
      </c>
      <c r="I371" s="141">
        <v>5666.1</v>
      </c>
      <c r="J371" s="197">
        <v>0</v>
      </c>
    </row>
    <row r="372" spans="1:10" ht="24">
      <c r="A372" s="20"/>
      <c r="B372" s="23"/>
      <c r="C372" s="99">
        <v>10</v>
      </c>
      <c r="D372" s="98" t="s">
        <v>22</v>
      </c>
      <c r="E372" s="101"/>
      <c r="F372" s="99"/>
      <c r="G372" s="118" t="s">
        <v>673</v>
      </c>
      <c r="H372" s="137">
        <f>H373</f>
        <v>425.916</v>
      </c>
      <c r="I372" s="137">
        <f>I373</f>
        <v>425.916</v>
      </c>
      <c r="J372" s="137">
        <f>J373</f>
        <v>425.916</v>
      </c>
    </row>
    <row r="373" spans="1:10" ht="48">
      <c r="A373" s="20"/>
      <c r="B373" s="23"/>
      <c r="C373" s="20">
        <v>10</v>
      </c>
      <c r="D373" s="10" t="s">
        <v>22</v>
      </c>
      <c r="E373" s="10" t="s">
        <v>407</v>
      </c>
      <c r="F373" s="20"/>
      <c r="G373" s="27" t="s">
        <v>712</v>
      </c>
      <c r="H373" s="125">
        <f t="shared" ref="H373:J374" si="68">H374</f>
        <v>425.916</v>
      </c>
      <c r="I373" s="125">
        <f t="shared" si="68"/>
        <v>425.916</v>
      </c>
      <c r="J373" s="125">
        <f t="shared" si="68"/>
        <v>425.916</v>
      </c>
    </row>
    <row r="374" spans="1:10" ht="96">
      <c r="A374" s="20"/>
      <c r="B374" s="23"/>
      <c r="C374" s="20">
        <v>10</v>
      </c>
      <c r="D374" s="10" t="s">
        <v>22</v>
      </c>
      <c r="E374" s="10" t="s">
        <v>408</v>
      </c>
      <c r="F374" s="20"/>
      <c r="G374" s="27" t="s">
        <v>774</v>
      </c>
      <c r="H374" s="125">
        <f t="shared" si="68"/>
        <v>425.916</v>
      </c>
      <c r="I374" s="125">
        <f t="shared" si="68"/>
        <v>425.916</v>
      </c>
      <c r="J374" s="125">
        <f t="shared" si="68"/>
        <v>425.916</v>
      </c>
    </row>
    <row r="375" spans="1:10" ht="48">
      <c r="A375" s="20"/>
      <c r="B375" s="23"/>
      <c r="C375" s="20">
        <v>10</v>
      </c>
      <c r="D375" s="10" t="s">
        <v>22</v>
      </c>
      <c r="E375" s="10" t="s">
        <v>410</v>
      </c>
      <c r="F375" s="20"/>
      <c r="G375" s="27" t="s">
        <v>775</v>
      </c>
      <c r="H375" s="125">
        <f>H376+H379</f>
        <v>425.916</v>
      </c>
      <c r="I375" s="125">
        <f>I376+I379</f>
        <v>425.916</v>
      </c>
      <c r="J375" s="125">
        <f>J376+J379</f>
        <v>425.916</v>
      </c>
    </row>
    <row r="376" spans="1:10" ht="72">
      <c r="A376" s="20"/>
      <c r="B376" s="23"/>
      <c r="C376" s="20">
        <v>10</v>
      </c>
      <c r="D376" s="10" t="s">
        <v>22</v>
      </c>
      <c r="E376" s="10" t="s">
        <v>509</v>
      </c>
      <c r="F376" s="20"/>
      <c r="G376" s="27" t="s">
        <v>311</v>
      </c>
      <c r="H376" s="125">
        <f t="shared" ref="H376:J377" si="69">H377</f>
        <v>160.916</v>
      </c>
      <c r="I376" s="125">
        <f t="shared" si="69"/>
        <v>160.916</v>
      </c>
      <c r="J376" s="125">
        <f t="shared" si="69"/>
        <v>160.916</v>
      </c>
    </row>
    <row r="377" spans="1:10" ht="24">
      <c r="A377" s="20"/>
      <c r="B377" s="23"/>
      <c r="C377" s="20">
        <v>10</v>
      </c>
      <c r="D377" s="10" t="s">
        <v>22</v>
      </c>
      <c r="E377" s="10" t="s">
        <v>509</v>
      </c>
      <c r="F377" s="29" t="s">
        <v>566</v>
      </c>
      <c r="G377" s="152" t="s">
        <v>14</v>
      </c>
      <c r="H377" s="125">
        <f t="shared" si="69"/>
        <v>160.916</v>
      </c>
      <c r="I377" s="125">
        <f t="shared" si="69"/>
        <v>160.916</v>
      </c>
      <c r="J377" s="125">
        <f t="shared" si="69"/>
        <v>160.916</v>
      </c>
    </row>
    <row r="378" spans="1:10" ht="36">
      <c r="A378" s="20"/>
      <c r="B378" s="23"/>
      <c r="C378" s="20">
        <v>10</v>
      </c>
      <c r="D378" s="10" t="s">
        <v>22</v>
      </c>
      <c r="E378" s="10" t="s">
        <v>509</v>
      </c>
      <c r="F378" s="20">
        <v>330</v>
      </c>
      <c r="G378" s="27" t="s">
        <v>672</v>
      </c>
      <c r="H378" s="125">
        <v>160.916</v>
      </c>
      <c r="I378" s="125">
        <v>160.916</v>
      </c>
      <c r="J378" s="125">
        <v>160.916</v>
      </c>
    </row>
    <row r="379" spans="1:10" ht="96">
      <c r="A379" s="20"/>
      <c r="B379" s="23"/>
      <c r="C379" s="20">
        <v>10</v>
      </c>
      <c r="D379" s="10" t="s">
        <v>22</v>
      </c>
      <c r="E379" s="10" t="s">
        <v>510</v>
      </c>
      <c r="F379" s="20"/>
      <c r="G379" s="27" t="s">
        <v>189</v>
      </c>
      <c r="H379" s="125">
        <f t="shared" ref="H379:J380" si="70">H380</f>
        <v>265</v>
      </c>
      <c r="I379" s="125">
        <f t="shared" si="70"/>
        <v>265</v>
      </c>
      <c r="J379" s="125">
        <f t="shared" si="70"/>
        <v>265</v>
      </c>
    </row>
    <row r="380" spans="1:10" ht="60">
      <c r="A380" s="20"/>
      <c r="B380" s="23"/>
      <c r="C380" s="20">
        <v>10</v>
      </c>
      <c r="D380" s="10" t="s">
        <v>22</v>
      </c>
      <c r="E380" s="10" t="s">
        <v>510</v>
      </c>
      <c r="F380" s="32" t="s">
        <v>296</v>
      </c>
      <c r="G380" s="152" t="s">
        <v>659</v>
      </c>
      <c r="H380" s="125">
        <f t="shared" si="70"/>
        <v>265</v>
      </c>
      <c r="I380" s="125">
        <f t="shared" si="70"/>
        <v>265</v>
      </c>
      <c r="J380" s="125">
        <f t="shared" si="70"/>
        <v>265</v>
      </c>
    </row>
    <row r="381" spans="1:10" ht="48">
      <c r="A381" s="20"/>
      <c r="B381" s="23"/>
      <c r="C381" s="20">
        <v>10</v>
      </c>
      <c r="D381" s="10" t="s">
        <v>22</v>
      </c>
      <c r="E381" s="10" t="s">
        <v>510</v>
      </c>
      <c r="F381" s="20">
        <v>633</v>
      </c>
      <c r="G381" s="27" t="s">
        <v>661</v>
      </c>
      <c r="H381" s="125">
        <v>265</v>
      </c>
      <c r="I381" s="125">
        <v>265</v>
      </c>
      <c r="J381" s="125">
        <v>265</v>
      </c>
    </row>
    <row r="382" spans="1:10" ht="24">
      <c r="A382" s="20"/>
      <c r="B382" s="23"/>
      <c r="C382" s="23" t="s">
        <v>322</v>
      </c>
      <c r="D382" s="23" t="s">
        <v>248</v>
      </c>
      <c r="E382" s="24"/>
      <c r="F382" s="23"/>
      <c r="G382" s="176" t="s">
        <v>323</v>
      </c>
      <c r="H382" s="136">
        <f t="shared" ref="H382:J383" si="71">H383</f>
        <v>2483.9859999999999</v>
      </c>
      <c r="I382" s="136">
        <f t="shared" si="71"/>
        <v>2483.9859999999999</v>
      </c>
      <c r="J382" s="136">
        <f t="shared" si="71"/>
        <v>2483.9859999999999</v>
      </c>
    </row>
    <row r="383" spans="1:10">
      <c r="A383" s="20"/>
      <c r="B383" s="23"/>
      <c r="C383" s="218" t="s">
        <v>322</v>
      </c>
      <c r="D383" s="218" t="s">
        <v>294</v>
      </c>
      <c r="E383" s="98"/>
      <c r="F383" s="99"/>
      <c r="G383" s="118" t="s">
        <v>324</v>
      </c>
      <c r="H383" s="137">
        <f t="shared" si="71"/>
        <v>2483.9859999999999</v>
      </c>
      <c r="I383" s="137">
        <f t="shared" si="71"/>
        <v>2483.9859999999999</v>
      </c>
      <c r="J383" s="137">
        <f t="shared" si="71"/>
        <v>2483.9859999999999</v>
      </c>
    </row>
    <row r="384" spans="1:10" ht="36">
      <c r="A384" s="20"/>
      <c r="B384" s="23"/>
      <c r="C384" s="20" t="s">
        <v>322</v>
      </c>
      <c r="D384" s="20" t="s">
        <v>294</v>
      </c>
      <c r="E384" s="10" t="s">
        <v>420</v>
      </c>
      <c r="F384" s="20"/>
      <c r="G384" s="27" t="s">
        <v>781</v>
      </c>
      <c r="H384" s="125">
        <f>H385+H393</f>
        <v>2483.9859999999999</v>
      </c>
      <c r="I384" s="125">
        <f>I385+I393</f>
        <v>2483.9859999999999</v>
      </c>
      <c r="J384" s="125">
        <f>J385+J393</f>
        <v>2483.9859999999999</v>
      </c>
    </row>
    <row r="385" spans="1:10" ht="48">
      <c r="A385" s="20"/>
      <c r="B385" s="23"/>
      <c r="C385" s="20" t="s">
        <v>322</v>
      </c>
      <c r="D385" s="20" t="s">
        <v>294</v>
      </c>
      <c r="E385" s="10" t="s">
        <v>421</v>
      </c>
      <c r="F385" s="20"/>
      <c r="G385" s="27" t="s">
        <v>200</v>
      </c>
      <c r="H385" s="125">
        <f>H387+H391</f>
        <v>2283.9859999999999</v>
      </c>
      <c r="I385" s="125">
        <f>I387+I391</f>
        <v>2283.9859999999999</v>
      </c>
      <c r="J385" s="125">
        <f>J387+J391</f>
        <v>2283.9859999999999</v>
      </c>
    </row>
    <row r="386" spans="1:10" ht="124.5" customHeight="1">
      <c r="A386" s="20"/>
      <c r="B386" s="23"/>
      <c r="C386" s="20" t="s">
        <v>322</v>
      </c>
      <c r="D386" s="20" t="s">
        <v>294</v>
      </c>
      <c r="E386" s="10" t="s">
        <v>422</v>
      </c>
      <c r="F386" s="20"/>
      <c r="G386" s="27" t="s">
        <v>201</v>
      </c>
      <c r="H386" s="125">
        <f>H387+H390</f>
        <v>2283.9859999999999</v>
      </c>
      <c r="I386" s="125">
        <f>I387+I390</f>
        <v>2283.9859999999999</v>
      </c>
      <c r="J386" s="125">
        <f>J387+J390</f>
        <v>2283.9859999999999</v>
      </c>
    </row>
    <row r="387" spans="1:10" ht="180">
      <c r="A387" s="20"/>
      <c r="B387" s="23"/>
      <c r="C387" s="20" t="s">
        <v>322</v>
      </c>
      <c r="D387" s="20" t="s">
        <v>294</v>
      </c>
      <c r="E387" s="10" t="s">
        <v>514</v>
      </c>
      <c r="F387" s="20"/>
      <c r="G387" s="27" t="s">
        <v>116</v>
      </c>
      <c r="H387" s="125">
        <f t="shared" ref="H387:J388" si="72">H388</f>
        <v>1183.9860000000001</v>
      </c>
      <c r="I387" s="125">
        <f t="shared" si="72"/>
        <v>1183.9860000000001</v>
      </c>
      <c r="J387" s="125">
        <f t="shared" si="72"/>
        <v>1183.9860000000001</v>
      </c>
    </row>
    <row r="388" spans="1:10" ht="48">
      <c r="A388" s="20"/>
      <c r="B388" s="23"/>
      <c r="C388" s="20" t="s">
        <v>322</v>
      </c>
      <c r="D388" s="20" t="s">
        <v>294</v>
      </c>
      <c r="E388" s="10" t="s">
        <v>514</v>
      </c>
      <c r="F388" s="29" t="s">
        <v>256</v>
      </c>
      <c r="G388" s="152" t="s">
        <v>703</v>
      </c>
      <c r="H388" s="125">
        <f t="shared" si="72"/>
        <v>1183.9860000000001</v>
      </c>
      <c r="I388" s="125">
        <f t="shared" si="72"/>
        <v>1183.9860000000001</v>
      </c>
      <c r="J388" s="125">
        <f t="shared" si="72"/>
        <v>1183.9860000000001</v>
      </c>
    </row>
    <row r="389" spans="1:10" ht="24">
      <c r="A389" s="20"/>
      <c r="B389" s="23"/>
      <c r="C389" s="20" t="s">
        <v>322</v>
      </c>
      <c r="D389" s="20" t="s">
        <v>294</v>
      </c>
      <c r="E389" s="10" t="s">
        <v>514</v>
      </c>
      <c r="F389" s="20" t="s">
        <v>258</v>
      </c>
      <c r="G389" s="27" t="s">
        <v>658</v>
      </c>
      <c r="H389" s="125">
        <v>1183.9860000000001</v>
      </c>
      <c r="I389" s="125">
        <v>1183.9860000000001</v>
      </c>
      <c r="J389" s="125">
        <v>1183.9860000000001</v>
      </c>
    </row>
    <row r="390" spans="1:10" ht="108">
      <c r="A390" s="20"/>
      <c r="B390" s="23"/>
      <c r="C390" s="20" t="s">
        <v>322</v>
      </c>
      <c r="D390" s="20" t="s">
        <v>294</v>
      </c>
      <c r="E390" s="10" t="s">
        <v>515</v>
      </c>
      <c r="F390" s="20"/>
      <c r="G390" s="27" t="s">
        <v>325</v>
      </c>
      <c r="H390" s="125">
        <f t="shared" ref="H390:J391" si="73">H391</f>
        <v>1100</v>
      </c>
      <c r="I390" s="125">
        <f t="shared" si="73"/>
        <v>1100</v>
      </c>
      <c r="J390" s="125">
        <f t="shared" si="73"/>
        <v>1100</v>
      </c>
    </row>
    <row r="391" spans="1:10" ht="120">
      <c r="A391" s="20"/>
      <c r="B391" s="23"/>
      <c r="C391" s="20" t="s">
        <v>322</v>
      </c>
      <c r="D391" s="20" t="s">
        <v>294</v>
      </c>
      <c r="E391" s="10" t="s">
        <v>515</v>
      </c>
      <c r="F391" s="29" t="s">
        <v>558</v>
      </c>
      <c r="G391" s="152" t="s">
        <v>559</v>
      </c>
      <c r="H391" s="125">
        <f t="shared" si="73"/>
        <v>1100</v>
      </c>
      <c r="I391" s="125">
        <f t="shared" si="73"/>
        <v>1100</v>
      </c>
      <c r="J391" s="125">
        <f t="shared" si="73"/>
        <v>1100</v>
      </c>
    </row>
    <row r="392" spans="1:10" ht="69.75" customHeight="1">
      <c r="A392" s="20"/>
      <c r="B392" s="23"/>
      <c r="C392" s="20" t="s">
        <v>322</v>
      </c>
      <c r="D392" s="20" t="s">
        <v>294</v>
      </c>
      <c r="E392" s="10" t="s">
        <v>515</v>
      </c>
      <c r="F392" s="112">
        <v>123</v>
      </c>
      <c r="G392" s="161" t="s">
        <v>821</v>
      </c>
      <c r="H392" s="125">
        <v>1100</v>
      </c>
      <c r="I392" s="125">
        <v>1100</v>
      </c>
      <c r="J392" s="125">
        <v>1100</v>
      </c>
    </row>
    <row r="393" spans="1:10" ht="60">
      <c r="A393" s="20"/>
      <c r="B393" s="23"/>
      <c r="C393" s="20" t="s">
        <v>322</v>
      </c>
      <c r="D393" s="20" t="s">
        <v>294</v>
      </c>
      <c r="E393" s="10" t="s">
        <v>423</v>
      </c>
      <c r="F393" s="20"/>
      <c r="G393" s="27" t="s">
        <v>782</v>
      </c>
      <c r="H393" s="125">
        <f t="shared" ref="H393:J396" si="74">H394</f>
        <v>200</v>
      </c>
      <c r="I393" s="125">
        <f t="shared" si="74"/>
        <v>200</v>
      </c>
      <c r="J393" s="125">
        <f t="shared" si="74"/>
        <v>200</v>
      </c>
    </row>
    <row r="394" spans="1:10" ht="60">
      <c r="A394" s="20"/>
      <c r="B394" s="23"/>
      <c r="C394" s="20" t="s">
        <v>322</v>
      </c>
      <c r="D394" s="20" t="s">
        <v>294</v>
      </c>
      <c r="E394" s="10" t="s">
        <v>535</v>
      </c>
      <c r="F394" s="20"/>
      <c r="G394" s="27" t="s">
        <v>117</v>
      </c>
      <c r="H394" s="125">
        <f t="shared" si="74"/>
        <v>200</v>
      </c>
      <c r="I394" s="125">
        <f t="shared" si="74"/>
        <v>200</v>
      </c>
      <c r="J394" s="125">
        <f t="shared" si="74"/>
        <v>200</v>
      </c>
    </row>
    <row r="395" spans="1:10" ht="72">
      <c r="A395" s="20"/>
      <c r="B395" s="23"/>
      <c r="C395" s="20" t="s">
        <v>322</v>
      </c>
      <c r="D395" s="20" t="s">
        <v>294</v>
      </c>
      <c r="E395" s="10" t="s">
        <v>517</v>
      </c>
      <c r="F395" s="20"/>
      <c r="G395" s="27" t="s">
        <v>346</v>
      </c>
      <c r="H395" s="125">
        <f t="shared" si="74"/>
        <v>200</v>
      </c>
      <c r="I395" s="125">
        <f t="shared" si="74"/>
        <v>200</v>
      </c>
      <c r="J395" s="125">
        <f t="shared" si="74"/>
        <v>200</v>
      </c>
    </row>
    <row r="396" spans="1:10" ht="48">
      <c r="A396" s="20"/>
      <c r="B396" s="23"/>
      <c r="C396" s="20" t="s">
        <v>322</v>
      </c>
      <c r="D396" s="20" t="s">
        <v>294</v>
      </c>
      <c r="E396" s="10" t="s">
        <v>517</v>
      </c>
      <c r="F396" s="29" t="s">
        <v>256</v>
      </c>
      <c r="G396" s="152" t="s">
        <v>703</v>
      </c>
      <c r="H396" s="125">
        <f t="shared" si="74"/>
        <v>200</v>
      </c>
      <c r="I396" s="125">
        <f t="shared" si="74"/>
        <v>200</v>
      </c>
      <c r="J396" s="125">
        <f t="shared" si="74"/>
        <v>200</v>
      </c>
    </row>
    <row r="397" spans="1:10" ht="24">
      <c r="A397" s="20"/>
      <c r="B397" s="23"/>
      <c r="C397" s="20" t="s">
        <v>322</v>
      </c>
      <c r="D397" s="20" t="s">
        <v>294</v>
      </c>
      <c r="E397" s="10" t="s">
        <v>517</v>
      </c>
      <c r="F397" s="20" t="s">
        <v>258</v>
      </c>
      <c r="G397" s="27" t="s">
        <v>658</v>
      </c>
      <c r="H397" s="125">
        <v>200</v>
      </c>
      <c r="I397" s="125">
        <v>200</v>
      </c>
      <c r="J397" s="125">
        <v>200</v>
      </c>
    </row>
    <row r="398" spans="1:10" ht="24">
      <c r="A398" s="20"/>
      <c r="B398" s="23"/>
      <c r="C398" s="23" t="s">
        <v>347</v>
      </c>
      <c r="D398" s="23" t="s">
        <v>248</v>
      </c>
      <c r="E398" s="24"/>
      <c r="F398" s="23"/>
      <c r="G398" s="176" t="s">
        <v>382</v>
      </c>
      <c r="H398" s="136">
        <f t="shared" ref="H398:J401" si="75">H399</f>
        <v>2008.471</v>
      </c>
      <c r="I398" s="136">
        <f t="shared" si="75"/>
        <v>2008.471</v>
      </c>
      <c r="J398" s="136">
        <f t="shared" si="75"/>
        <v>1205.3710000000001</v>
      </c>
    </row>
    <row r="399" spans="1:10" ht="36">
      <c r="A399" s="20"/>
      <c r="B399" s="23"/>
      <c r="C399" s="118" t="s">
        <v>347</v>
      </c>
      <c r="D399" s="118" t="s">
        <v>247</v>
      </c>
      <c r="E399" s="119"/>
      <c r="F399" s="118"/>
      <c r="G399" s="118" t="s">
        <v>37</v>
      </c>
      <c r="H399" s="139">
        <f t="shared" si="75"/>
        <v>2008.471</v>
      </c>
      <c r="I399" s="139">
        <f t="shared" si="75"/>
        <v>2008.471</v>
      </c>
      <c r="J399" s="139">
        <f t="shared" si="75"/>
        <v>1205.3710000000001</v>
      </c>
    </row>
    <row r="400" spans="1:10" ht="48">
      <c r="A400" s="20"/>
      <c r="B400" s="23"/>
      <c r="C400" s="20" t="s">
        <v>347</v>
      </c>
      <c r="D400" s="20" t="s">
        <v>247</v>
      </c>
      <c r="E400" s="10" t="s">
        <v>407</v>
      </c>
      <c r="F400" s="20"/>
      <c r="G400" s="27" t="s">
        <v>712</v>
      </c>
      <c r="H400" s="125">
        <f t="shared" si="75"/>
        <v>2008.471</v>
      </c>
      <c r="I400" s="125">
        <f t="shared" si="75"/>
        <v>2008.471</v>
      </c>
      <c r="J400" s="125">
        <f t="shared" si="75"/>
        <v>1205.3710000000001</v>
      </c>
    </row>
    <row r="401" spans="1:20" ht="96">
      <c r="A401" s="20"/>
      <c r="B401" s="23"/>
      <c r="C401" s="20" t="s">
        <v>347</v>
      </c>
      <c r="D401" s="20" t="s">
        <v>247</v>
      </c>
      <c r="E401" s="10" t="s">
        <v>408</v>
      </c>
      <c r="F401" s="20"/>
      <c r="G401" s="27" t="s">
        <v>774</v>
      </c>
      <c r="H401" s="125">
        <f t="shared" si="75"/>
        <v>2008.471</v>
      </c>
      <c r="I401" s="125">
        <f t="shared" si="75"/>
        <v>2008.471</v>
      </c>
      <c r="J401" s="125">
        <f t="shared" si="75"/>
        <v>1205.3710000000001</v>
      </c>
    </row>
    <row r="402" spans="1:20" ht="156">
      <c r="A402" s="20"/>
      <c r="B402" s="23"/>
      <c r="C402" s="20" t="s">
        <v>347</v>
      </c>
      <c r="D402" s="20" t="s">
        <v>247</v>
      </c>
      <c r="E402" s="10" t="s">
        <v>409</v>
      </c>
      <c r="F402" s="20"/>
      <c r="G402" s="27" t="s">
        <v>158</v>
      </c>
      <c r="H402" s="125">
        <f>H406+H409+H403</f>
        <v>2008.471</v>
      </c>
      <c r="I402" s="125">
        <f>I406+I409+I403</f>
        <v>2008.471</v>
      </c>
      <c r="J402" s="125">
        <f>J406+J409+J403</f>
        <v>1205.3710000000001</v>
      </c>
    </row>
    <row r="403" spans="1:20" ht="72">
      <c r="A403" s="20"/>
      <c r="B403" s="23"/>
      <c r="C403" s="20" t="s">
        <v>347</v>
      </c>
      <c r="D403" s="20" t="s">
        <v>247</v>
      </c>
      <c r="E403" s="10" t="s">
        <v>604</v>
      </c>
      <c r="F403" s="20"/>
      <c r="G403" s="27" t="s">
        <v>603</v>
      </c>
      <c r="H403" s="125">
        <f t="shared" ref="H403:J404" si="76">H404</f>
        <v>803.1</v>
      </c>
      <c r="I403" s="125">
        <f t="shared" si="76"/>
        <v>803.1</v>
      </c>
      <c r="J403" s="125">
        <f t="shared" si="76"/>
        <v>0</v>
      </c>
    </row>
    <row r="404" spans="1:20" ht="60">
      <c r="A404" s="20"/>
      <c r="B404" s="23"/>
      <c r="C404" s="20" t="s">
        <v>347</v>
      </c>
      <c r="D404" s="20" t="s">
        <v>247</v>
      </c>
      <c r="E404" s="10" t="s">
        <v>604</v>
      </c>
      <c r="F404" s="29" t="s">
        <v>296</v>
      </c>
      <c r="G404" s="152" t="s">
        <v>659</v>
      </c>
      <c r="H404" s="125">
        <f t="shared" si="76"/>
        <v>803.1</v>
      </c>
      <c r="I404" s="125">
        <f t="shared" si="76"/>
        <v>803.1</v>
      </c>
      <c r="J404" s="125">
        <f t="shared" si="76"/>
        <v>0</v>
      </c>
    </row>
    <row r="405" spans="1:20" ht="60">
      <c r="A405" s="20"/>
      <c r="B405" s="23"/>
      <c r="C405" s="20" t="s">
        <v>347</v>
      </c>
      <c r="D405" s="20" t="s">
        <v>247</v>
      </c>
      <c r="E405" s="10" t="s">
        <v>604</v>
      </c>
      <c r="F405" s="20">
        <v>633</v>
      </c>
      <c r="G405" s="27" t="s">
        <v>874</v>
      </c>
      <c r="H405" s="144">
        <v>803.1</v>
      </c>
      <c r="I405" s="125">
        <v>803.1</v>
      </c>
      <c r="J405" s="125">
        <v>0</v>
      </c>
    </row>
    <row r="406" spans="1:20" ht="72">
      <c r="A406" s="20"/>
      <c r="B406" s="23"/>
      <c r="C406" s="20" t="s">
        <v>347</v>
      </c>
      <c r="D406" s="20" t="s">
        <v>247</v>
      </c>
      <c r="E406" s="10" t="s">
        <v>518</v>
      </c>
      <c r="F406" s="20"/>
      <c r="G406" s="165" t="s">
        <v>663</v>
      </c>
      <c r="H406" s="125">
        <f t="shared" ref="H406:J407" si="77">H407</f>
        <v>800</v>
      </c>
      <c r="I406" s="125">
        <f t="shared" si="77"/>
        <v>800</v>
      </c>
      <c r="J406" s="125">
        <f t="shared" si="77"/>
        <v>800</v>
      </c>
    </row>
    <row r="407" spans="1:20" ht="60">
      <c r="A407" s="20"/>
      <c r="B407" s="23"/>
      <c r="C407" s="20" t="s">
        <v>347</v>
      </c>
      <c r="D407" s="20" t="s">
        <v>247</v>
      </c>
      <c r="E407" s="10" t="s">
        <v>518</v>
      </c>
      <c r="F407" s="32" t="s">
        <v>296</v>
      </c>
      <c r="G407" s="152" t="s">
        <v>659</v>
      </c>
      <c r="H407" s="125">
        <f t="shared" si="77"/>
        <v>800</v>
      </c>
      <c r="I407" s="125">
        <f t="shared" si="77"/>
        <v>800</v>
      </c>
      <c r="J407" s="125">
        <f t="shared" si="77"/>
        <v>800</v>
      </c>
    </row>
    <row r="408" spans="1:20" ht="39" customHeight="1">
      <c r="A408" s="20"/>
      <c r="B408" s="23"/>
      <c r="C408" s="20" t="s">
        <v>347</v>
      </c>
      <c r="D408" s="20" t="s">
        <v>247</v>
      </c>
      <c r="E408" s="10" t="s">
        <v>518</v>
      </c>
      <c r="F408" s="20">
        <v>633</v>
      </c>
      <c r="G408" s="27" t="s">
        <v>874</v>
      </c>
      <c r="H408" s="125">
        <v>800</v>
      </c>
      <c r="I408" s="125">
        <v>800</v>
      </c>
      <c r="J408" s="125">
        <v>800</v>
      </c>
    </row>
    <row r="409" spans="1:20" ht="72">
      <c r="A409" s="20"/>
      <c r="B409" s="23"/>
      <c r="C409" s="20" t="s">
        <v>347</v>
      </c>
      <c r="D409" s="20" t="s">
        <v>247</v>
      </c>
      <c r="E409" s="10" t="s">
        <v>519</v>
      </c>
      <c r="F409" s="20"/>
      <c r="G409" s="27" t="s">
        <v>428</v>
      </c>
      <c r="H409" s="125">
        <f t="shared" ref="H409:J410" si="78">H410</f>
        <v>405.37099999999998</v>
      </c>
      <c r="I409" s="125">
        <f t="shared" si="78"/>
        <v>405.37099999999998</v>
      </c>
      <c r="J409" s="125">
        <f t="shared" si="78"/>
        <v>405.37099999999998</v>
      </c>
      <c r="T409" s="202" t="s">
        <v>856</v>
      </c>
    </row>
    <row r="410" spans="1:20" ht="48">
      <c r="A410" s="20"/>
      <c r="B410" s="23"/>
      <c r="C410" s="20" t="s">
        <v>347</v>
      </c>
      <c r="D410" s="20" t="s">
        <v>247</v>
      </c>
      <c r="E410" s="10" t="s">
        <v>519</v>
      </c>
      <c r="F410" s="29" t="s">
        <v>256</v>
      </c>
      <c r="G410" s="152" t="s">
        <v>703</v>
      </c>
      <c r="H410" s="125">
        <f t="shared" si="78"/>
        <v>405.37099999999998</v>
      </c>
      <c r="I410" s="125">
        <f t="shared" si="78"/>
        <v>405.37099999999998</v>
      </c>
      <c r="J410" s="125">
        <f t="shared" si="78"/>
        <v>405.37099999999998</v>
      </c>
    </row>
    <row r="411" spans="1:20" ht="24">
      <c r="A411" s="20"/>
      <c r="B411" s="23"/>
      <c r="C411" s="20" t="s">
        <v>347</v>
      </c>
      <c r="D411" s="20" t="s">
        <v>247</v>
      </c>
      <c r="E411" s="10" t="s">
        <v>519</v>
      </c>
      <c r="F411" s="20" t="s">
        <v>258</v>
      </c>
      <c r="G411" s="27" t="s">
        <v>658</v>
      </c>
      <c r="H411" s="125">
        <v>405.37099999999998</v>
      </c>
      <c r="I411" s="125">
        <v>405.37099999999998</v>
      </c>
      <c r="J411" s="125">
        <v>405.37099999999998</v>
      </c>
    </row>
    <row r="412" spans="1:20" ht="24">
      <c r="A412" s="23">
        <v>2</v>
      </c>
      <c r="B412" s="23" t="s">
        <v>122</v>
      </c>
      <c r="C412" s="23"/>
      <c r="D412" s="23"/>
      <c r="E412" s="24"/>
      <c r="F412" s="23"/>
      <c r="G412" s="176" t="s">
        <v>123</v>
      </c>
      <c r="H412" s="136">
        <f>H414</f>
        <v>2606.8319999999994</v>
      </c>
      <c r="I412" s="136">
        <f>I414</f>
        <v>2606.8319999999994</v>
      </c>
      <c r="J412" s="136">
        <f>J414</f>
        <v>2606.8319999999994</v>
      </c>
    </row>
    <row r="413" spans="1:20" ht="24">
      <c r="A413" s="23"/>
      <c r="B413" s="23"/>
      <c r="C413" s="23" t="s">
        <v>254</v>
      </c>
      <c r="D413" s="23" t="s">
        <v>248</v>
      </c>
      <c r="E413" s="20"/>
      <c r="F413" s="20"/>
      <c r="G413" s="176" t="s">
        <v>21</v>
      </c>
      <c r="H413" s="136">
        <f>H414</f>
        <v>2606.8319999999994</v>
      </c>
      <c r="I413" s="136">
        <f>I414</f>
        <v>2606.8319999999994</v>
      </c>
      <c r="J413" s="136">
        <f>J414</f>
        <v>2606.8319999999994</v>
      </c>
    </row>
    <row r="414" spans="1:20" ht="96">
      <c r="A414" s="20"/>
      <c r="B414" s="20"/>
      <c r="C414" s="99" t="s">
        <v>254</v>
      </c>
      <c r="D414" s="99" t="s">
        <v>320</v>
      </c>
      <c r="E414" s="98"/>
      <c r="F414" s="99"/>
      <c r="G414" s="118" t="s">
        <v>58</v>
      </c>
      <c r="H414" s="137">
        <f t="shared" ref="H414:J415" si="79">H415</f>
        <v>2606.8319999999994</v>
      </c>
      <c r="I414" s="137">
        <f t="shared" si="79"/>
        <v>2606.8319999999994</v>
      </c>
      <c r="J414" s="137">
        <f t="shared" si="79"/>
        <v>2606.8319999999994</v>
      </c>
    </row>
    <row r="415" spans="1:20" ht="24">
      <c r="A415" s="20"/>
      <c r="B415" s="20"/>
      <c r="C415" s="20" t="s">
        <v>254</v>
      </c>
      <c r="D415" s="20" t="s">
        <v>320</v>
      </c>
      <c r="E415" s="10" t="s">
        <v>130</v>
      </c>
      <c r="F415" s="20"/>
      <c r="G415" s="27" t="s">
        <v>67</v>
      </c>
      <c r="H415" s="125">
        <f t="shared" si="79"/>
        <v>2606.8319999999994</v>
      </c>
      <c r="I415" s="125">
        <f t="shared" si="79"/>
        <v>2606.8319999999994</v>
      </c>
      <c r="J415" s="125">
        <f t="shared" si="79"/>
        <v>2606.8319999999994</v>
      </c>
    </row>
    <row r="416" spans="1:20" ht="60">
      <c r="A416" s="20"/>
      <c r="B416" s="20"/>
      <c r="C416" s="20" t="s">
        <v>254</v>
      </c>
      <c r="D416" s="20" t="s">
        <v>320</v>
      </c>
      <c r="E416" s="10" t="s">
        <v>129</v>
      </c>
      <c r="F416" s="20"/>
      <c r="G416" s="27" t="s">
        <v>64</v>
      </c>
      <c r="H416" s="125">
        <f>H417+H422</f>
        <v>2606.8319999999994</v>
      </c>
      <c r="I416" s="125">
        <f>I417+I422</f>
        <v>2606.8319999999994</v>
      </c>
      <c r="J416" s="125">
        <f>J417+J422</f>
        <v>2606.8319999999994</v>
      </c>
    </row>
    <row r="417" spans="1:10" ht="48">
      <c r="A417" s="20"/>
      <c r="B417" s="20"/>
      <c r="C417" s="20" t="s">
        <v>254</v>
      </c>
      <c r="D417" s="20" t="s">
        <v>320</v>
      </c>
      <c r="E417" s="10" t="s">
        <v>433</v>
      </c>
      <c r="F417" s="20"/>
      <c r="G417" s="27" t="s">
        <v>554</v>
      </c>
      <c r="H417" s="125">
        <f>H418</f>
        <v>1494.4919999999997</v>
      </c>
      <c r="I417" s="125">
        <f>I418</f>
        <v>1494.4919999999997</v>
      </c>
      <c r="J417" s="125">
        <f>J418</f>
        <v>1494.4919999999997</v>
      </c>
    </row>
    <row r="418" spans="1:10" ht="120">
      <c r="A418" s="20"/>
      <c r="B418" s="20"/>
      <c r="C418" s="20" t="s">
        <v>254</v>
      </c>
      <c r="D418" s="20" t="s">
        <v>320</v>
      </c>
      <c r="E418" s="10" t="s">
        <v>433</v>
      </c>
      <c r="F418" s="29" t="s">
        <v>558</v>
      </c>
      <c r="G418" s="152" t="s">
        <v>559</v>
      </c>
      <c r="H418" s="125">
        <f>H419+H420+H421</f>
        <v>1494.4919999999997</v>
      </c>
      <c r="I418" s="125">
        <f>I419+I420+I421</f>
        <v>1494.4919999999997</v>
      </c>
      <c r="J418" s="125">
        <f>J419+J420+J421</f>
        <v>1494.4919999999997</v>
      </c>
    </row>
    <row r="419" spans="1:10" ht="36">
      <c r="A419" s="20"/>
      <c r="B419" s="20"/>
      <c r="C419" s="20" t="s">
        <v>254</v>
      </c>
      <c r="D419" s="20" t="s">
        <v>320</v>
      </c>
      <c r="E419" s="10" t="s">
        <v>433</v>
      </c>
      <c r="F419" s="30" t="s">
        <v>560</v>
      </c>
      <c r="G419" s="156" t="s">
        <v>176</v>
      </c>
      <c r="H419" s="125">
        <v>910.84299999999996</v>
      </c>
      <c r="I419" s="125">
        <v>910.84299999999996</v>
      </c>
      <c r="J419" s="125">
        <v>910.84299999999996</v>
      </c>
    </row>
    <row r="420" spans="1:10" ht="60">
      <c r="A420" s="20"/>
      <c r="B420" s="20"/>
      <c r="C420" s="20" t="s">
        <v>254</v>
      </c>
      <c r="D420" s="20" t="s">
        <v>320</v>
      </c>
      <c r="E420" s="10" t="s">
        <v>433</v>
      </c>
      <c r="F420" s="30" t="s">
        <v>561</v>
      </c>
      <c r="G420" s="156" t="s">
        <v>177</v>
      </c>
      <c r="H420" s="125">
        <v>237</v>
      </c>
      <c r="I420" s="125">
        <v>237</v>
      </c>
      <c r="J420" s="125">
        <v>237</v>
      </c>
    </row>
    <row r="421" spans="1:10" ht="72">
      <c r="A421" s="20"/>
      <c r="B421" s="20"/>
      <c r="C421" s="20" t="s">
        <v>254</v>
      </c>
      <c r="D421" s="20" t="s">
        <v>320</v>
      </c>
      <c r="E421" s="10" t="s">
        <v>433</v>
      </c>
      <c r="F421" s="30">
        <v>129</v>
      </c>
      <c r="G421" s="156" t="s">
        <v>178</v>
      </c>
      <c r="H421" s="125">
        <v>346.649</v>
      </c>
      <c r="I421" s="125">
        <v>346.649</v>
      </c>
      <c r="J421" s="125">
        <v>346.649</v>
      </c>
    </row>
    <row r="422" spans="1:10" ht="84">
      <c r="A422" s="20"/>
      <c r="B422" s="20"/>
      <c r="C422" s="20" t="s">
        <v>254</v>
      </c>
      <c r="D422" s="20" t="s">
        <v>320</v>
      </c>
      <c r="E422" s="10" t="s">
        <v>339</v>
      </c>
      <c r="F422" s="30"/>
      <c r="G422" s="163" t="s">
        <v>668</v>
      </c>
      <c r="H422" s="125">
        <f>H423</f>
        <v>1112.3399999999999</v>
      </c>
      <c r="I422" s="125">
        <f>I423</f>
        <v>1112.3399999999999</v>
      </c>
      <c r="J422" s="125">
        <f>J423</f>
        <v>1112.3399999999999</v>
      </c>
    </row>
    <row r="423" spans="1:10" ht="120">
      <c r="A423" s="20"/>
      <c r="B423" s="20"/>
      <c r="C423" s="20" t="s">
        <v>254</v>
      </c>
      <c r="D423" s="20" t="s">
        <v>320</v>
      </c>
      <c r="E423" s="10" t="s">
        <v>339</v>
      </c>
      <c r="F423" s="29" t="s">
        <v>558</v>
      </c>
      <c r="G423" s="152" t="s">
        <v>559</v>
      </c>
      <c r="H423" s="125">
        <f>H424+H425+H426</f>
        <v>1112.3399999999999</v>
      </c>
      <c r="I423" s="125">
        <f>I424+I425+I426</f>
        <v>1112.3399999999999</v>
      </c>
      <c r="J423" s="125">
        <f>J424+J425+J426</f>
        <v>1112.3399999999999</v>
      </c>
    </row>
    <row r="424" spans="1:10" ht="36">
      <c r="A424" s="20"/>
      <c r="B424" s="20"/>
      <c r="C424" s="20" t="s">
        <v>254</v>
      </c>
      <c r="D424" s="20" t="s">
        <v>320</v>
      </c>
      <c r="E424" s="10" t="s">
        <v>339</v>
      </c>
      <c r="F424" s="30" t="s">
        <v>560</v>
      </c>
      <c r="G424" s="156" t="s">
        <v>176</v>
      </c>
      <c r="H424" s="125">
        <v>679.33199999999999</v>
      </c>
      <c r="I424" s="125">
        <v>679.33199999999999</v>
      </c>
      <c r="J424" s="125">
        <v>679.33199999999999</v>
      </c>
    </row>
    <row r="425" spans="1:10" ht="60">
      <c r="A425" s="20"/>
      <c r="B425" s="20"/>
      <c r="C425" s="20" t="s">
        <v>254</v>
      </c>
      <c r="D425" s="20" t="s">
        <v>320</v>
      </c>
      <c r="E425" s="10" t="s">
        <v>339</v>
      </c>
      <c r="F425" s="30" t="s">
        <v>561</v>
      </c>
      <c r="G425" s="156" t="s">
        <v>177</v>
      </c>
      <c r="H425" s="125">
        <v>175</v>
      </c>
      <c r="I425" s="125">
        <v>175</v>
      </c>
      <c r="J425" s="125">
        <v>175</v>
      </c>
    </row>
    <row r="426" spans="1:10" ht="72">
      <c r="A426" s="20"/>
      <c r="B426" s="20"/>
      <c r="C426" s="20" t="s">
        <v>254</v>
      </c>
      <c r="D426" s="20" t="s">
        <v>320</v>
      </c>
      <c r="E426" s="10" t="s">
        <v>339</v>
      </c>
      <c r="F426" s="30">
        <v>129</v>
      </c>
      <c r="G426" s="156" t="s">
        <v>178</v>
      </c>
      <c r="H426" s="125">
        <v>258.00799999999998</v>
      </c>
      <c r="I426" s="125">
        <v>258.00799999999998</v>
      </c>
      <c r="J426" s="125">
        <v>258.00799999999998</v>
      </c>
    </row>
    <row r="427" spans="1:10" ht="48">
      <c r="A427" s="23">
        <v>3</v>
      </c>
      <c r="B427" s="23">
        <v>619</v>
      </c>
      <c r="C427" s="20"/>
      <c r="D427" s="20"/>
      <c r="E427" s="10"/>
      <c r="F427" s="20"/>
      <c r="G427" s="176" t="s">
        <v>124</v>
      </c>
      <c r="H427" s="136">
        <f>H428+H457+H464</f>
        <v>13786.357</v>
      </c>
      <c r="I427" s="136">
        <f>I428+I457+I464</f>
        <v>13759.241999999998</v>
      </c>
      <c r="J427" s="136">
        <f>J428+J457+J464</f>
        <v>13747.326999999999</v>
      </c>
    </row>
    <row r="428" spans="1:10" ht="24">
      <c r="A428" s="20"/>
      <c r="B428" s="23"/>
      <c r="C428" s="23" t="s">
        <v>254</v>
      </c>
      <c r="D428" s="23" t="s">
        <v>248</v>
      </c>
      <c r="E428" s="24"/>
      <c r="F428" s="23"/>
      <c r="G428" s="176" t="s">
        <v>21</v>
      </c>
      <c r="H428" s="136">
        <f t="shared" ref="H428:J429" si="80">H429</f>
        <v>12673.557000000001</v>
      </c>
      <c r="I428" s="136">
        <f t="shared" si="80"/>
        <v>12656.441999999999</v>
      </c>
      <c r="J428" s="136">
        <f t="shared" si="80"/>
        <v>12654.527</v>
      </c>
    </row>
    <row r="429" spans="1:10" ht="36">
      <c r="A429" s="20"/>
      <c r="B429" s="23"/>
      <c r="C429" s="118" t="s">
        <v>254</v>
      </c>
      <c r="D429" s="118" t="s">
        <v>23</v>
      </c>
      <c r="E429" s="119"/>
      <c r="F429" s="118"/>
      <c r="G429" s="118" t="s">
        <v>24</v>
      </c>
      <c r="H429" s="139">
        <f>H430</f>
        <v>12673.557000000001</v>
      </c>
      <c r="I429" s="139">
        <f t="shared" si="80"/>
        <v>12656.441999999999</v>
      </c>
      <c r="J429" s="139">
        <f t="shared" si="80"/>
        <v>12654.527</v>
      </c>
    </row>
    <row r="430" spans="1:10" ht="24">
      <c r="A430" s="20"/>
      <c r="B430" s="20"/>
      <c r="C430" s="20" t="s">
        <v>254</v>
      </c>
      <c r="D430" s="20" t="s">
        <v>23</v>
      </c>
      <c r="E430" s="10" t="s">
        <v>130</v>
      </c>
      <c r="F430" s="20"/>
      <c r="G430" s="27" t="s">
        <v>67</v>
      </c>
      <c r="H430" s="125">
        <f>H431+H443</f>
        <v>12673.557000000001</v>
      </c>
      <c r="I430" s="125">
        <f>I431+I443</f>
        <v>12656.441999999999</v>
      </c>
      <c r="J430" s="125">
        <f>J431+J443</f>
        <v>12654.527</v>
      </c>
    </row>
    <row r="431" spans="1:10" ht="60">
      <c r="A431" s="20"/>
      <c r="B431" s="20"/>
      <c r="C431" s="20" t="s">
        <v>254</v>
      </c>
      <c r="D431" s="20" t="s">
        <v>23</v>
      </c>
      <c r="E431" s="10" t="s">
        <v>129</v>
      </c>
      <c r="F431" s="20"/>
      <c r="G431" s="27" t="s">
        <v>64</v>
      </c>
      <c r="H431" s="125">
        <f>H432+H439</f>
        <v>12088.527</v>
      </c>
      <c r="I431" s="125">
        <f>I432+I439</f>
        <v>12088.527</v>
      </c>
      <c r="J431" s="125">
        <f>J432+J439</f>
        <v>12088.527</v>
      </c>
    </row>
    <row r="432" spans="1:10" ht="48">
      <c r="A432" s="20"/>
      <c r="B432" s="20"/>
      <c r="C432" s="20" t="s">
        <v>254</v>
      </c>
      <c r="D432" s="20" t="s">
        <v>23</v>
      </c>
      <c r="E432" s="10" t="s">
        <v>338</v>
      </c>
      <c r="F432" s="20"/>
      <c r="G432" s="27" t="s">
        <v>131</v>
      </c>
      <c r="H432" s="125">
        <f>H433+H437</f>
        <v>6509.1970000000001</v>
      </c>
      <c r="I432" s="125">
        <f>I433+I437</f>
        <v>6509.1970000000001</v>
      </c>
      <c r="J432" s="125">
        <f>J433+J437</f>
        <v>6509.1970000000001</v>
      </c>
    </row>
    <row r="433" spans="1:13" ht="120">
      <c r="A433" s="20"/>
      <c r="B433" s="20"/>
      <c r="C433" s="20" t="s">
        <v>254</v>
      </c>
      <c r="D433" s="20" t="s">
        <v>23</v>
      </c>
      <c r="E433" s="10" t="s">
        <v>338</v>
      </c>
      <c r="F433" s="29" t="s">
        <v>558</v>
      </c>
      <c r="G433" s="152" t="s">
        <v>559</v>
      </c>
      <c r="H433" s="125">
        <f>H434+H435+H436</f>
        <v>6258.2970000000005</v>
      </c>
      <c r="I433" s="125">
        <f>I434+I435+I436</f>
        <v>6258.2970000000005</v>
      </c>
      <c r="J433" s="125">
        <f>J434+J435+J436</f>
        <v>6258.2970000000005</v>
      </c>
    </row>
    <row r="434" spans="1:13" ht="36">
      <c r="A434" s="20"/>
      <c r="B434" s="20"/>
      <c r="C434" s="20" t="s">
        <v>254</v>
      </c>
      <c r="D434" s="20" t="s">
        <v>23</v>
      </c>
      <c r="E434" s="10" t="s">
        <v>338</v>
      </c>
      <c r="F434" s="30" t="s">
        <v>560</v>
      </c>
      <c r="G434" s="156" t="s">
        <v>176</v>
      </c>
      <c r="H434" s="125">
        <v>3649.68</v>
      </c>
      <c r="I434" s="125">
        <v>3649.68</v>
      </c>
      <c r="J434" s="125">
        <v>3649.68</v>
      </c>
    </row>
    <row r="435" spans="1:13" ht="60">
      <c r="A435" s="20"/>
      <c r="B435" s="20"/>
      <c r="C435" s="20" t="s">
        <v>254</v>
      </c>
      <c r="D435" s="20" t="s">
        <v>23</v>
      </c>
      <c r="E435" s="10" t="s">
        <v>338</v>
      </c>
      <c r="F435" s="30" t="s">
        <v>561</v>
      </c>
      <c r="G435" s="156" t="s">
        <v>177</v>
      </c>
      <c r="H435" s="125">
        <v>1157</v>
      </c>
      <c r="I435" s="125">
        <v>1157</v>
      </c>
      <c r="J435" s="125">
        <v>1157</v>
      </c>
    </row>
    <row r="436" spans="1:13" ht="72">
      <c r="A436" s="20"/>
      <c r="B436" s="20"/>
      <c r="C436" s="20" t="s">
        <v>254</v>
      </c>
      <c r="D436" s="20" t="s">
        <v>23</v>
      </c>
      <c r="E436" s="10" t="s">
        <v>338</v>
      </c>
      <c r="F436" s="30">
        <v>129</v>
      </c>
      <c r="G436" s="156" t="s">
        <v>178</v>
      </c>
      <c r="H436" s="125">
        <v>1451.617</v>
      </c>
      <c r="I436" s="125">
        <v>1451.617</v>
      </c>
      <c r="J436" s="125">
        <v>1451.617</v>
      </c>
    </row>
    <row r="437" spans="1:13" ht="48">
      <c r="A437" s="20"/>
      <c r="B437" s="20"/>
      <c r="C437" s="20" t="s">
        <v>254</v>
      </c>
      <c r="D437" s="20" t="s">
        <v>23</v>
      </c>
      <c r="E437" s="10" t="s">
        <v>338</v>
      </c>
      <c r="F437" s="29" t="s">
        <v>256</v>
      </c>
      <c r="G437" s="152" t="s">
        <v>703</v>
      </c>
      <c r="H437" s="125">
        <f>H438</f>
        <v>250.9</v>
      </c>
      <c r="I437" s="125">
        <f>I438</f>
        <v>250.9</v>
      </c>
      <c r="J437" s="125">
        <f>J438</f>
        <v>250.9</v>
      </c>
    </row>
    <row r="438" spans="1:13" ht="24">
      <c r="A438" s="20"/>
      <c r="B438" s="20"/>
      <c r="C438" s="20" t="s">
        <v>254</v>
      </c>
      <c r="D438" s="20" t="s">
        <v>23</v>
      </c>
      <c r="E438" s="10" t="s">
        <v>338</v>
      </c>
      <c r="F438" s="20" t="s">
        <v>258</v>
      </c>
      <c r="G438" s="27" t="s">
        <v>658</v>
      </c>
      <c r="H438" s="125">
        <v>250.9</v>
      </c>
      <c r="I438" s="125">
        <v>250.9</v>
      </c>
      <c r="J438" s="125">
        <v>250.9</v>
      </c>
    </row>
    <row r="439" spans="1:13" ht="96">
      <c r="A439" s="20"/>
      <c r="B439" s="20"/>
      <c r="C439" s="20" t="s">
        <v>254</v>
      </c>
      <c r="D439" s="20" t="s">
        <v>23</v>
      </c>
      <c r="E439" s="10" t="s">
        <v>340</v>
      </c>
      <c r="F439" s="30"/>
      <c r="G439" s="156" t="s">
        <v>523</v>
      </c>
      <c r="H439" s="125">
        <f>H440</f>
        <v>5579.33</v>
      </c>
      <c r="I439" s="125">
        <f>I440</f>
        <v>5579.33</v>
      </c>
      <c r="J439" s="125">
        <f>J440</f>
        <v>5579.33</v>
      </c>
      <c r="K439" s="173"/>
      <c r="L439" s="173"/>
      <c r="M439" s="173"/>
    </row>
    <row r="440" spans="1:13" ht="120">
      <c r="A440" s="20"/>
      <c r="B440" s="20"/>
      <c r="C440" s="20" t="s">
        <v>254</v>
      </c>
      <c r="D440" s="20" t="s">
        <v>23</v>
      </c>
      <c r="E440" s="10" t="s">
        <v>340</v>
      </c>
      <c r="F440" s="29" t="s">
        <v>558</v>
      </c>
      <c r="G440" s="152" t="s">
        <v>559</v>
      </c>
      <c r="H440" s="125">
        <f>H441+H442</f>
        <v>5579.33</v>
      </c>
      <c r="I440" s="125">
        <f>I441+I442</f>
        <v>5579.33</v>
      </c>
      <c r="J440" s="125">
        <f>J441+J442</f>
        <v>5579.33</v>
      </c>
    </row>
    <row r="441" spans="1:13" ht="36">
      <c r="A441" s="20"/>
      <c r="B441" s="20"/>
      <c r="C441" s="20" t="s">
        <v>254</v>
      </c>
      <c r="D441" s="20" t="s">
        <v>23</v>
      </c>
      <c r="E441" s="10" t="s">
        <v>340</v>
      </c>
      <c r="F441" s="30" t="s">
        <v>560</v>
      </c>
      <c r="G441" s="156" t="s">
        <v>176</v>
      </c>
      <c r="H441" s="144">
        <v>4285.2</v>
      </c>
      <c r="I441" s="144">
        <v>4285.2</v>
      </c>
      <c r="J441" s="144">
        <v>4285.2</v>
      </c>
    </row>
    <row r="442" spans="1:13" ht="72">
      <c r="A442" s="20"/>
      <c r="B442" s="20"/>
      <c r="C442" s="20" t="s">
        <v>254</v>
      </c>
      <c r="D442" s="20" t="s">
        <v>23</v>
      </c>
      <c r="E442" s="10" t="s">
        <v>340</v>
      </c>
      <c r="F442" s="30">
        <v>129</v>
      </c>
      <c r="G442" s="156" t="s">
        <v>178</v>
      </c>
      <c r="H442" s="144">
        <v>1294.1300000000001</v>
      </c>
      <c r="I442" s="144">
        <v>1294.1300000000001</v>
      </c>
      <c r="J442" s="144">
        <v>1294.1300000000001</v>
      </c>
    </row>
    <row r="443" spans="1:13" ht="51" customHeight="1">
      <c r="A443" s="20"/>
      <c r="B443" s="20"/>
      <c r="C443" s="10" t="s">
        <v>254</v>
      </c>
      <c r="D443" s="10">
        <v>13</v>
      </c>
      <c r="E443" s="10" t="s">
        <v>400</v>
      </c>
      <c r="F443" s="20"/>
      <c r="G443" s="27" t="s">
        <v>401</v>
      </c>
      <c r="H443" s="125">
        <f>H444+H453+H450+H447</f>
        <v>585.03</v>
      </c>
      <c r="I443" s="125">
        <f>I444+I453+I450+I447</f>
        <v>567.91499999999996</v>
      </c>
      <c r="J443" s="125">
        <f>J444+J453+J450+J447</f>
        <v>566</v>
      </c>
    </row>
    <row r="444" spans="1:13" ht="72">
      <c r="A444" s="20"/>
      <c r="B444" s="20"/>
      <c r="C444" s="10" t="s">
        <v>254</v>
      </c>
      <c r="D444" s="10">
        <v>13</v>
      </c>
      <c r="E444" s="10" t="s">
        <v>437</v>
      </c>
      <c r="F444" s="20"/>
      <c r="G444" s="27" t="s">
        <v>402</v>
      </c>
      <c r="H444" s="142">
        <f t="shared" ref="H444:J445" si="81">H445</f>
        <v>420</v>
      </c>
      <c r="I444" s="142">
        <f t="shared" si="81"/>
        <v>420</v>
      </c>
      <c r="J444" s="142">
        <f t="shared" si="81"/>
        <v>420</v>
      </c>
    </row>
    <row r="445" spans="1:13" ht="48">
      <c r="A445" s="20"/>
      <c r="B445" s="20"/>
      <c r="C445" s="10" t="s">
        <v>254</v>
      </c>
      <c r="D445" s="10">
        <v>13</v>
      </c>
      <c r="E445" s="10" t="s">
        <v>437</v>
      </c>
      <c r="F445" s="29" t="s">
        <v>256</v>
      </c>
      <c r="G445" s="152" t="s">
        <v>703</v>
      </c>
      <c r="H445" s="142">
        <f t="shared" si="81"/>
        <v>420</v>
      </c>
      <c r="I445" s="142">
        <f t="shared" si="81"/>
        <v>420</v>
      </c>
      <c r="J445" s="142">
        <f t="shared" si="81"/>
        <v>420</v>
      </c>
    </row>
    <row r="446" spans="1:13" ht="24">
      <c r="A446" s="20"/>
      <c r="B446" s="20"/>
      <c r="C446" s="10" t="s">
        <v>254</v>
      </c>
      <c r="D446" s="10">
        <v>13</v>
      </c>
      <c r="E446" s="10" t="s">
        <v>437</v>
      </c>
      <c r="F446" s="20" t="s">
        <v>258</v>
      </c>
      <c r="G446" s="27" t="s">
        <v>658</v>
      </c>
      <c r="H446" s="142">
        <v>420</v>
      </c>
      <c r="I446" s="142">
        <v>420</v>
      </c>
      <c r="J446" s="142">
        <v>420</v>
      </c>
    </row>
    <row r="447" spans="1:13" ht="36">
      <c r="A447" s="20"/>
      <c r="B447" s="20"/>
      <c r="C447" s="20" t="s">
        <v>254</v>
      </c>
      <c r="D447" s="20" t="s">
        <v>23</v>
      </c>
      <c r="E447" s="10" t="s">
        <v>521</v>
      </c>
      <c r="F447" s="20"/>
      <c r="G447" s="27" t="s">
        <v>403</v>
      </c>
      <c r="H447" s="125">
        <f t="shared" ref="H447:J448" si="82">H448</f>
        <v>17.73</v>
      </c>
      <c r="I447" s="125">
        <f t="shared" si="82"/>
        <v>1.915</v>
      </c>
      <c r="J447" s="125">
        <f t="shared" si="82"/>
        <v>0</v>
      </c>
    </row>
    <row r="448" spans="1:13" ht="24">
      <c r="A448" s="20"/>
      <c r="B448" s="20"/>
      <c r="C448" s="20" t="s">
        <v>254</v>
      </c>
      <c r="D448" s="20" t="s">
        <v>23</v>
      </c>
      <c r="E448" s="10" t="s">
        <v>521</v>
      </c>
      <c r="F448" s="29" t="s">
        <v>262</v>
      </c>
      <c r="G448" s="152" t="s">
        <v>263</v>
      </c>
      <c r="H448" s="125">
        <f t="shared" si="82"/>
        <v>17.73</v>
      </c>
      <c r="I448" s="125">
        <f t="shared" si="82"/>
        <v>1.915</v>
      </c>
      <c r="J448" s="125">
        <f t="shared" si="82"/>
        <v>0</v>
      </c>
    </row>
    <row r="449" spans="1:10" ht="24">
      <c r="A449" s="20"/>
      <c r="B449" s="20"/>
      <c r="C449" s="20" t="s">
        <v>254</v>
      </c>
      <c r="D449" s="20" t="s">
        <v>23</v>
      </c>
      <c r="E449" s="10" t="s">
        <v>521</v>
      </c>
      <c r="F449" s="20" t="s">
        <v>563</v>
      </c>
      <c r="G449" s="156" t="s">
        <v>662</v>
      </c>
      <c r="H449" s="125">
        <v>17.73</v>
      </c>
      <c r="I449" s="125">
        <v>1.915</v>
      </c>
      <c r="J449" s="125">
        <v>0</v>
      </c>
    </row>
    <row r="450" spans="1:10" ht="72">
      <c r="A450" s="20"/>
      <c r="B450" s="20"/>
      <c r="C450" s="10" t="s">
        <v>254</v>
      </c>
      <c r="D450" s="10">
        <v>13</v>
      </c>
      <c r="E450" s="10" t="s">
        <v>2</v>
      </c>
      <c r="F450" s="20"/>
      <c r="G450" s="27" t="s">
        <v>291</v>
      </c>
      <c r="H450" s="142">
        <f t="shared" ref="H450:J451" si="83">H451</f>
        <v>73.599999999999994</v>
      </c>
      <c r="I450" s="142">
        <f t="shared" si="83"/>
        <v>73.599999999999994</v>
      </c>
      <c r="J450" s="142">
        <f t="shared" si="83"/>
        <v>73.599999999999994</v>
      </c>
    </row>
    <row r="451" spans="1:10" ht="48">
      <c r="A451" s="20"/>
      <c r="B451" s="20"/>
      <c r="C451" s="10" t="s">
        <v>254</v>
      </c>
      <c r="D451" s="10">
        <v>13</v>
      </c>
      <c r="E451" s="10" t="s">
        <v>2</v>
      </c>
      <c r="F451" s="29" t="s">
        <v>256</v>
      </c>
      <c r="G451" s="152" t="s">
        <v>703</v>
      </c>
      <c r="H451" s="142">
        <f t="shared" si="83"/>
        <v>73.599999999999994</v>
      </c>
      <c r="I451" s="142">
        <f t="shared" si="83"/>
        <v>73.599999999999994</v>
      </c>
      <c r="J451" s="142">
        <f t="shared" si="83"/>
        <v>73.599999999999994</v>
      </c>
    </row>
    <row r="452" spans="1:10" ht="24">
      <c r="A452" s="20"/>
      <c r="B452" s="20"/>
      <c r="C452" s="10" t="s">
        <v>254</v>
      </c>
      <c r="D452" s="10">
        <v>13</v>
      </c>
      <c r="E452" s="10" t="s">
        <v>2</v>
      </c>
      <c r="F452" s="20" t="s">
        <v>258</v>
      </c>
      <c r="G452" s="27" t="s">
        <v>658</v>
      </c>
      <c r="H452" s="142">
        <v>73.599999999999994</v>
      </c>
      <c r="I452" s="142">
        <v>73.599999999999994</v>
      </c>
      <c r="J452" s="142">
        <v>73.599999999999994</v>
      </c>
    </row>
    <row r="453" spans="1:10" ht="72">
      <c r="A453" s="20"/>
      <c r="B453" s="20"/>
      <c r="C453" s="10" t="s">
        <v>254</v>
      </c>
      <c r="D453" s="10">
        <v>13</v>
      </c>
      <c r="E453" s="31" t="s">
        <v>655</v>
      </c>
      <c r="F453" s="10"/>
      <c r="G453" s="27" t="s">
        <v>656</v>
      </c>
      <c r="H453" s="142">
        <f>H454</f>
        <v>73.699999999999989</v>
      </c>
      <c r="I453" s="142">
        <f>I454</f>
        <v>72.400000000000006</v>
      </c>
      <c r="J453" s="142">
        <f>J454</f>
        <v>72.400000000000006</v>
      </c>
    </row>
    <row r="454" spans="1:10" ht="48">
      <c r="A454" s="20"/>
      <c r="B454" s="20"/>
      <c r="C454" s="10" t="s">
        <v>254</v>
      </c>
      <c r="D454" s="10">
        <v>13</v>
      </c>
      <c r="E454" s="31" t="s">
        <v>655</v>
      </c>
      <c r="F454" s="29" t="s">
        <v>256</v>
      </c>
      <c r="G454" s="152" t="s">
        <v>703</v>
      </c>
      <c r="H454" s="142">
        <f>H455+H456</f>
        <v>73.699999999999989</v>
      </c>
      <c r="I454" s="142">
        <f>I455+I456</f>
        <v>72.400000000000006</v>
      </c>
      <c r="J454" s="142">
        <f>J455+J456</f>
        <v>72.400000000000006</v>
      </c>
    </row>
    <row r="455" spans="1:10" ht="24">
      <c r="A455" s="20"/>
      <c r="B455" s="20"/>
      <c r="C455" s="10" t="s">
        <v>254</v>
      </c>
      <c r="D455" s="10">
        <v>13</v>
      </c>
      <c r="E455" s="31" t="s">
        <v>655</v>
      </c>
      <c r="F455" s="20" t="s">
        <v>258</v>
      </c>
      <c r="G455" s="27" t="s">
        <v>658</v>
      </c>
      <c r="H455" s="142">
        <v>40.799999999999997</v>
      </c>
      <c r="I455" s="142">
        <v>40.799999999999997</v>
      </c>
      <c r="J455" s="142">
        <v>40.799999999999997</v>
      </c>
    </row>
    <row r="456" spans="1:10" ht="24">
      <c r="A456" s="20"/>
      <c r="B456" s="20"/>
      <c r="C456" s="10" t="s">
        <v>254</v>
      </c>
      <c r="D456" s="10">
        <v>13</v>
      </c>
      <c r="E456" s="31" t="s">
        <v>655</v>
      </c>
      <c r="F456" s="20">
        <v>247</v>
      </c>
      <c r="G456" s="27" t="s">
        <v>762</v>
      </c>
      <c r="H456" s="142">
        <v>32.9</v>
      </c>
      <c r="I456" s="142">
        <v>31.6</v>
      </c>
      <c r="J456" s="142">
        <v>31.6</v>
      </c>
    </row>
    <row r="457" spans="1:10">
      <c r="A457" s="20"/>
      <c r="B457" s="20"/>
      <c r="C457" s="23" t="s">
        <v>247</v>
      </c>
      <c r="D457" s="23" t="s">
        <v>248</v>
      </c>
      <c r="E457" s="24"/>
      <c r="F457" s="20"/>
      <c r="G457" s="176" t="s">
        <v>253</v>
      </c>
      <c r="H457" s="149">
        <f t="shared" ref="H457:J458" si="84">H458</f>
        <v>1092.8</v>
      </c>
      <c r="I457" s="149">
        <f t="shared" si="84"/>
        <v>1092.8</v>
      </c>
      <c r="J457" s="149">
        <f t="shared" si="84"/>
        <v>1092.8</v>
      </c>
    </row>
    <row r="458" spans="1:10" ht="24">
      <c r="A458" s="20"/>
      <c r="B458" s="20"/>
      <c r="C458" s="99" t="s">
        <v>247</v>
      </c>
      <c r="D458" s="99" t="s">
        <v>347</v>
      </c>
      <c r="E458" s="98"/>
      <c r="F458" s="99"/>
      <c r="G458" s="118" t="s">
        <v>27</v>
      </c>
      <c r="H458" s="137">
        <f t="shared" si="84"/>
        <v>1092.8</v>
      </c>
      <c r="I458" s="137">
        <f t="shared" si="84"/>
        <v>1092.8</v>
      </c>
      <c r="J458" s="137">
        <f t="shared" si="84"/>
        <v>1092.8</v>
      </c>
    </row>
    <row r="459" spans="1:10" ht="24">
      <c r="A459" s="20"/>
      <c r="B459" s="20"/>
      <c r="C459" s="20" t="s">
        <v>247</v>
      </c>
      <c r="D459" s="20" t="s">
        <v>347</v>
      </c>
      <c r="E459" s="10" t="s">
        <v>130</v>
      </c>
      <c r="F459" s="10"/>
      <c r="G459" s="27" t="s">
        <v>67</v>
      </c>
      <c r="H459" s="125">
        <f>H463</f>
        <v>1092.8</v>
      </c>
      <c r="I459" s="125">
        <f>I463</f>
        <v>1092.8</v>
      </c>
      <c r="J459" s="125">
        <f>J463</f>
        <v>1092.8</v>
      </c>
    </row>
    <row r="460" spans="1:10" ht="49.5" customHeight="1">
      <c r="A460" s="20"/>
      <c r="B460" s="20"/>
      <c r="C460" s="20" t="s">
        <v>247</v>
      </c>
      <c r="D460" s="20" t="s">
        <v>347</v>
      </c>
      <c r="E460" s="10" t="s">
        <v>400</v>
      </c>
      <c r="F460" s="20"/>
      <c r="G460" s="27" t="s">
        <v>401</v>
      </c>
      <c r="H460" s="125">
        <f>H462</f>
        <v>1092.8</v>
      </c>
      <c r="I460" s="125">
        <f>I462</f>
        <v>1092.8</v>
      </c>
      <c r="J460" s="125">
        <f>J462</f>
        <v>1092.8</v>
      </c>
    </row>
    <row r="461" spans="1:10" ht="48">
      <c r="A461" s="20"/>
      <c r="B461" s="20"/>
      <c r="C461" s="20" t="s">
        <v>247</v>
      </c>
      <c r="D461" s="20" t="s">
        <v>347</v>
      </c>
      <c r="E461" s="10" t="s">
        <v>462</v>
      </c>
      <c r="F461" s="10"/>
      <c r="G461" s="27" t="s">
        <v>404</v>
      </c>
      <c r="H461" s="125">
        <f t="shared" ref="H461:J462" si="85">H462</f>
        <v>1092.8</v>
      </c>
      <c r="I461" s="125">
        <f t="shared" si="85"/>
        <v>1092.8</v>
      </c>
      <c r="J461" s="125">
        <f t="shared" si="85"/>
        <v>1092.8</v>
      </c>
    </row>
    <row r="462" spans="1:10" ht="48">
      <c r="A462" s="20"/>
      <c r="B462" s="20"/>
      <c r="C462" s="20" t="s">
        <v>247</v>
      </c>
      <c r="D462" s="20" t="s">
        <v>347</v>
      </c>
      <c r="E462" s="10" t="s">
        <v>462</v>
      </c>
      <c r="F462" s="29" t="s">
        <v>256</v>
      </c>
      <c r="G462" s="152" t="s">
        <v>703</v>
      </c>
      <c r="H462" s="125">
        <f t="shared" si="85"/>
        <v>1092.8</v>
      </c>
      <c r="I462" s="125">
        <f t="shared" si="85"/>
        <v>1092.8</v>
      </c>
      <c r="J462" s="125">
        <f t="shared" si="85"/>
        <v>1092.8</v>
      </c>
    </row>
    <row r="463" spans="1:10" ht="24">
      <c r="A463" s="20"/>
      <c r="B463" s="20"/>
      <c r="C463" s="20" t="s">
        <v>247</v>
      </c>
      <c r="D463" s="20" t="s">
        <v>347</v>
      </c>
      <c r="E463" s="10" t="s">
        <v>462</v>
      </c>
      <c r="F463" s="20" t="s">
        <v>258</v>
      </c>
      <c r="G463" s="27" t="s">
        <v>658</v>
      </c>
      <c r="H463" s="125">
        <v>1092.8</v>
      </c>
      <c r="I463" s="125">
        <v>1092.8</v>
      </c>
      <c r="J463" s="125">
        <v>1092.8</v>
      </c>
    </row>
    <row r="464" spans="1:10" ht="60">
      <c r="A464" s="20"/>
      <c r="B464" s="20"/>
      <c r="C464" s="23">
        <v>14</v>
      </c>
      <c r="D464" s="23" t="s">
        <v>248</v>
      </c>
      <c r="E464" s="24"/>
      <c r="F464" s="23"/>
      <c r="G464" s="176" t="s">
        <v>810</v>
      </c>
      <c r="H464" s="136">
        <f t="shared" ref="H464:J469" si="86">H465</f>
        <v>20</v>
      </c>
      <c r="I464" s="136">
        <f t="shared" si="86"/>
        <v>10</v>
      </c>
      <c r="J464" s="136">
        <f t="shared" si="86"/>
        <v>0</v>
      </c>
    </row>
    <row r="465" spans="1:10" ht="36">
      <c r="A465" s="20"/>
      <c r="B465" s="20"/>
      <c r="C465" s="99" t="s">
        <v>414</v>
      </c>
      <c r="D465" s="99" t="s">
        <v>320</v>
      </c>
      <c r="E465" s="98"/>
      <c r="F465" s="99"/>
      <c r="G465" s="118" t="s">
        <v>415</v>
      </c>
      <c r="H465" s="137">
        <f t="shared" si="86"/>
        <v>20</v>
      </c>
      <c r="I465" s="137">
        <f t="shared" si="86"/>
        <v>10</v>
      </c>
      <c r="J465" s="137">
        <f t="shared" si="86"/>
        <v>0</v>
      </c>
    </row>
    <row r="466" spans="1:10" ht="24">
      <c r="A466" s="20"/>
      <c r="B466" s="20"/>
      <c r="C466" s="20" t="s">
        <v>414</v>
      </c>
      <c r="D466" s="20" t="s">
        <v>320</v>
      </c>
      <c r="E466" s="10" t="s">
        <v>130</v>
      </c>
      <c r="F466" s="20"/>
      <c r="G466" s="27" t="s">
        <v>67</v>
      </c>
      <c r="H466" s="125">
        <f t="shared" si="86"/>
        <v>20</v>
      </c>
      <c r="I466" s="125">
        <f t="shared" si="86"/>
        <v>10</v>
      </c>
      <c r="J466" s="125">
        <f t="shared" si="86"/>
        <v>0</v>
      </c>
    </row>
    <row r="467" spans="1:10" ht="49.5" customHeight="1">
      <c r="A467" s="20"/>
      <c r="B467" s="20"/>
      <c r="C467" s="20" t="s">
        <v>414</v>
      </c>
      <c r="D467" s="20" t="s">
        <v>320</v>
      </c>
      <c r="E467" s="10" t="s">
        <v>400</v>
      </c>
      <c r="F467" s="10"/>
      <c r="G467" s="27" t="s">
        <v>401</v>
      </c>
      <c r="H467" s="125">
        <f t="shared" si="86"/>
        <v>20</v>
      </c>
      <c r="I467" s="125">
        <f t="shared" si="86"/>
        <v>10</v>
      </c>
      <c r="J467" s="125">
        <f t="shared" si="86"/>
        <v>0</v>
      </c>
    </row>
    <row r="468" spans="1:10" ht="96">
      <c r="A468" s="20"/>
      <c r="B468" s="20"/>
      <c r="C468" s="20" t="s">
        <v>414</v>
      </c>
      <c r="D468" s="20" t="s">
        <v>320</v>
      </c>
      <c r="E468" s="10" t="s">
        <v>670</v>
      </c>
      <c r="F468" s="20"/>
      <c r="G468" s="27" t="s">
        <v>671</v>
      </c>
      <c r="H468" s="125">
        <f t="shared" si="86"/>
        <v>20</v>
      </c>
      <c r="I468" s="125">
        <f t="shared" si="86"/>
        <v>10</v>
      </c>
      <c r="J468" s="125">
        <f t="shared" si="86"/>
        <v>0</v>
      </c>
    </row>
    <row r="469" spans="1:10">
      <c r="A469" s="20"/>
      <c r="B469" s="20"/>
      <c r="C469" s="20" t="s">
        <v>414</v>
      </c>
      <c r="D469" s="20" t="s">
        <v>320</v>
      </c>
      <c r="E469" s="10" t="s">
        <v>670</v>
      </c>
      <c r="F469" s="20">
        <v>500</v>
      </c>
      <c r="G469" s="27" t="s">
        <v>305</v>
      </c>
      <c r="H469" s="125">
        <f t="shared" si="86"/>
        <v>20</v>
      </c>
      <c r="I469" s="125">
        <f t="shared" si="86"/>
        <v>10</v>
      </c>
      <c r="J469" s="125">
        <f t="shared" si="86"/>
        <v>0</v>
      </c>
    </row>
    <row r="470" spans="1:10" ht="24">
      <c r="A470" s="20"/>
      <c r="B470" s="20"/>
      <c r="C470" s="20" t="s">
        <v>414</v>
      </c>
      <c r="D470" s="20" t="s">
        <v>320</v>
      </c>
      <c r="E470" s="10" t="s">
        <v>670</v>
      </c>
      <c r="F470" s="20" t="s">
        <v>306</v>
      </c>
      <c r="G470" s="27" t="s">
        <v>307</v>
      </c>
      <c r="H470" s="125">
        <v>20</v>
      </c>
      <c r="I470" s="125">
        <v>10</v>
      </c>
      <c r="J470" s="125">
        <v>0</v>
      </c>
    </row>
    <row r="471" spans="1:10" ht="36">
      <c r="A471" s="23">
        <v>4</v>
      </c>
      <c r="B471" s="23">
        <v>692</v>
      </c>
      <c r="C471" s="20"/>
      <c r="D471" s="20"/>
      <c r="E471" s="10"/>
      <c r="F471" s="20"/>
      <c r="G471" s="176" t="s">
        <v>125</v>
      </c>
      <c r="H471" s="136">
        <f>H472</f>
        <v>14690.716</v>
      </c>
      <c r="I471" s="136">
        <f t="shared" ref="I471:J474" si="87">I472</f>
        <v>14690.716</v>
      </c>
      <c r="J471" s="136">
        <f t="shared" si="87"/>
        <v>14690.716</v>
      </c>
    </row>
    <row r="472" spans="1:10" ht="24">
      <c r="A472" s="20"/>
      <c r="B472" s="23"/>
      <c r="C472" s="23" t="s">
        <v>254</v>
      </c>
      <c r="D472" s="23" t="s">
        <v>248</v>
      </c>
      <c r="E472" s="24"/>
      <c r="F472" s="23"/>
      <c r="G472" s="176" t="s">
        <v>21</v>
      </c>
      <c r="H472" s="136">
        <f>H473</f>
        <v>14690.716</v>
      </c>
      <c r="I472" s="136">
        <f t="shared" si="87"/>
        <v>14690.716</v>
      </c>
      <c r="J472" s="136">
        <f t="shared" si="87"/>
        <v>14690.716</v>
      </c>
    </row>
    <row r="473" spans="1:10" ht="84">
      <c r="A473" s="20"/>
      <c r="B473" s="20"/>
      <c r="C473" s="99" t="s">
        <v>254</v>
      </c>
      <c r="D473" s="99" t="s">
        <v>22</v>
      </c>
      <c r="E473" s="98"/>
      <c r="F473" s="99"/>
      <c r="G473" s="118" t="s">
        <v>33</v>
      </c>
      <c r="H473" s="139">
        <f>H474</f>
        <v>14690.716</v>
      </c>
      <c r="I473" s="139">
        <f t="shared" si="87"/>
        <v>14690.716</v>
      </c>
      <c r="J473" s="139">
        <f t="shared" si="87"/>
        <v>14690.716</v>
      </c>
    </row>
    <row r="474" spans="1:10" ht="24">
      <c r="A474" s="20"/>
      <c r="B474" s="20"/>
      <c r="C474" s="20" t="s">
        <v>254</v>
      </c>
      <c r="D474" s="20" t="s">
        <v>22</v>
      </c>
      <c r="E474" s="10" t="s">
        <v>130</v>
      </c>
      <c r="F474" s="20"/>
      <c r="G474" s="27" t="s">
        <v>67</v>
      </c>
      <c r="H474" s="127">
        <f>H475</f>
        <v>14690.716</v>
      </c>
      <c r="I474" s="127">
        <f t="shared" si="87"/>
        <v>14690.716</v>
      </c>
      <c r="J474" s="127">
        <f t="shared" si="87"/>
        <v>14690.716</v>
      </c>
    </row>
    <row r="475" spans="1:10" ht="60">
      <c r="A475" s="20"/>
      <c r="B475" s="20"/>
      <c r="C475" s="20" t="s">
        <v>254</v>
      </c>
      <c r="D475" s="20" t="s">
        <v>22</v>
      </c>
      <c r="E475" s="10" t="s">
        <v>129</v>
      </c>
      <c r="F475" s="20"/>
      <c r="G475" s="27" t="s">
        <v>64</v>
      </c>
      <c r="H475" s="125">
        <f>H476+H481</f>
        <v>14690.716</v>
      </c>
      <c r="I475" s="125">
        <f>I476+I481</f>
        <v>14690.716</v>
      </c>
      <c r="J475" s="125">
        <f>J476+J481</f>
        <v>14690.716</v>
      </c>
    </row>
    <row r="476" spans="1:10" ht="48">
      <c r="A476" s="20"/>
      <c r="B476" s="20"/>
      <c r="C476" s="20" t="s">
        <v>254</v>
      </c>
      <c r="D476" s="20" t="s">
        <v>22</v>
      </c>
      <c r="E476" s="10" t="s">
        <v>338</v>
      </c>
      <c r="F476" s="20"/>
      <c r="G476" s="27" t="s">
        <v>131</v>
      </c>
      <c r="H476" s="125">
        <f>H477</f>
        <v>9669.3189999999995</v>
      </c>
      <c r="I476" s="125">
        <f>I477</f>
        <v>9669.3189999999995</v>
      </c>
      <c r="J476" s="125">
        <f>J477</f>
        <v>9669.3189999999995</v>
      </c>
    </row>
    <row r="477" spans="1:10" ht="120">
      <c r="A477" s="20"/>
      <c r="B477" s="20"/>
      <c r="C477" s="20" t="s">
        <v>254</v>
      </c>
      <c r="D477" s="20" t="s">
        <v>22</v>
      </c>
      <c r="E477" s="10" t="s">
        <v>338</v>
      </c>
      <c r="F477" s="29" t="s">
        <v>558</v>
      </c>
      <c r="G477" s="152" t="s">
        <v>559</v>
      </c>
      <c r="H477" s="125">
        <f>H478+H480+H479</f>
        <v>9669.3189999999995</v>
      </c>
      <c r="I477" s="125">
        <f>I478+I480+I479</f>
        <v>9669.3189999999995</v>
      </c>
      <c r="J477" s="125">
        <f>J478+J480+J479</f>
        <v>9669.3189999999995</v>
      </c>
    </row>
    <row r="478" spans="1:10" ht="36">
      <c r="A478" s="20"/>
      <c r="B478" s="20"/>
      <c r="C478" s="20" t="s">
        <v>254</v>
      </c>
      <c r="D478" s="20" t="s">
        <v>22</v>
      </c>
      <c r="E478" s="10" t="s">
        <v>338</v>
      </c>
      <c r="F478" s="30" t="s">
        <v>560</v>
      </c>
      <c r="G478" s="156" t="s">
        <v>176</v>
      </c>
      <c r="H478" s="125">
        <v>5536.5119999999997</v>
      </c>
      <c r="I478" s="125">
        <v>5536.5119999999997</v>
      </c>
      <c r="J478" s="125">
        <v>5536.5119999999997</v>
      </c>
    </row>
    <row r="479" spans="1:10" ht="60">
      <c r="A479" s="20"/>
      <c r="B479" s="20"/>
      <c r="C479" s="20" t="s">
        <v>254</v>
      </c>
      <c r="D479" s="20" t="s">
        <v>22</v>
      </c>
      <c r="E479" s="10" t="s">
        <v>338</v>
      </c>
      <c r="F479" s="30" t="s">
        <v>561</v>
      </c>
      <c r="G479" s="156" t="s">
        <v>177</v>
      </c>
      <c r="H479" s="144">
        <v>1890</v>
      </c>
      <c r="I479" s="144">
        <v>1890</v>
      </c>
      <c r="J479" s="144">
        <v>1890</v>
      </c>
    </row>
    <row r="480" spans="1:10" ht="72">
      <c r="A480" s="20"/>
      <c r="B480" s="20"/>
      <c r="C480" s="20" t="s">
        <v>254</v>
      </c>
      <c r="D480" s="20" t="s">
        <v>22</v>
      </c>
      <c r="E480" s="10" t="s">
        <v>338</v>
      </c>
      <c r="F480" s="30">
        <v>129</v>
      </c>
      <c r="G480" s="156" t="s">
        <v>178</v>
      </c>
      <c r="H480" s="125">
        <v>2242.8069999999998</v>
      </c>
      <c r="I480" s="125">
        <v>2242.8069999999998</v>
      </c>
      <c r="J480" s="125">
        <v>2242.8069999999998</v>
      </c>
    </row>
    <row r="481" spans="1:12" ht="96">
      <c r="A481" s="20"/>
      <c r="B481" s="20"/>
      <c r="C481" s="20" t="s">
        <v>254</v>
      </c>
      <c r="D481" s="20" t="s">
        <v>22</v>
      </c>
      <c r="E481" s="10" t="s">
        <v>340</v>
      </c>
      <c r="F481" s="30"/>
      <c r="G481" s="156" t="s">
        <v>523</v>
      </c>
      <c r="H481" s="125">
        <f>H482</f>
        <v>5021.3969999999999</v>
      </c>
      <c r="I481" s="125">
        <f>I482</f>
        <v>5021.3969999999999</v>
      </c>
      <c r="J481" s="125">
        <f>J482</f>
        <v>5021.3969999999999</v>
      </c>
    </row>
    <row r="482" spans="1:12" ht="120">
      <c r="A482" s="20"/>
      <c r="B482" s="20"/>
      <c r="C482" s="20" t="s">
        <v>254</v>
      </c>
      <c r="D482" s="20" t="s">
        <v>22</v>
      </c>
      <c r="E482" s="10" t="s">
        <v>340</v>
      </c>
      <c r="F482" s="29" t="s">
        <v>558</v>
      </c>
      <c r="G482" s="152" t="s">
        <v>559</v>
      </c>
      <c r="H482" s="144">
        <f>H483+H484</f>
        <v>5021.3969999999999</v>
      </c>
      <c r="I482" s="144">
        <f>I483+I484</f>
        <v>5021.3969999999999</v>
      </c>
      <c r="J482" s="144">
        <f>J483+J484</f>
        <v>5021.3969999999999</v>
      </c>
    </row>
    <row r="483" spans="1:12" ht="36">
      <c r="A483" s="20"/>
      <c r="B483" s="20"/>
      <c r="C483" s="20" t="s">
        <v>254</v>
      </c>
      <c r="D483" s="20" t="s">
        <v>22</v>
      </c>
      <c r="E483" s="10" t="s">
        <v>340</v>
      </c>
      <c r="F483" s="30" t="s">
        <v>560</v>
      </c>
      <c r="G483" s="156" t="s">
        <v>176</v>
      </c>
      <c r="H483" s="144">
        <v>3856.68</v>
      </c>
      <c r="I483" s="144">
        <v>3856.68</v>
      </c>
      <c r="J483" s="144">
        <v>3856.68</v>
      </c>
    </row>
    <row r="484" spans="1:12" ht="72">
      <c r="A484" s="20"/>
      <c r="B484" s="20"/>
      <c r="C484" s="20" t="s">
        <v>254</v>
      </c>
      <c r="D484" s="20" t="s">
        <v>22</v>
      </c>
      <c r="E484" s="10" t="s">
        <v>340</v>
      </c>
      <c r="F484" s="30">
        <v>129</v>
      </c>
      <c r="G484" s="156" t="s">
        <v>178</v>
      </c>
      <c r="H484" s="125">
        <v>1164.7170000000001</v>
      </c>
      <c r="I484" s="125">
        <v>1164.7170000000001</v>
      </c>
      <c r="J484" s="125">
        <v>1164.7170000000001</v>
      </c>
    </row>
    <row r="485" spans="1:12" ht="36">
      <c r="A485" s="23">
        <v>5</v>
      </c>
      <c r="B485" s="23">
        <v>675</v>
      </c>
      <c r="C485" s="20"/>
      <c r="D485" s="20"/>
      <c r="E485" s="10"/>
      <c r="F485" s="20"/>
      <c r="G485" s="176" t="s">
        <v>390</v>
      </c>
      <c r="H485" s="136">
        <f>H486+H638+H656</f>
        <v>1370040.5210000002</v>
      </c>
      <c r="I485" s="136">
        <f>I486+I638+I656</f>
        <v>1227026.9400000002</v>
      </c>
      <c r="J485" s="136">
        <f>J486+J638+J656</f>
        <v>468642.82</v>
      </c>
      <c r="L485" s="175"/>
    </row>
    <row r="486" spans="1:12">
      <c r="A486" s="20"/>
      <c r="B486" s="20"/>
      <c r="C486" s="23" t="s">
        <v>265</v>
      </c>
      <c r="D486" s="23" t="s">
        <v>248</v>
      </c>
      <c r="E486" s="24"/>
      <c r="F486" s="20"/>
      <c r="G486" s="176" t="s">
        <v>293</v>
      </c>
      <c r="H486" s="136">
        <f>H487+H511+H575+H595+H602+H609</f>
        <v>1346408.6440000001</v>
      </c>
      <c r="I486" s="136">
        <f>I487+I511+I575+I595+I602+I609</f>
        <v>1205237.22</v>
      </c>
      <c r="J486" s="136">
        <f>J487+J511+J575+J595+J602+J609</f>
        <v>464066.2</v>
      </c>
      <c r="L486" s="175"/>
    </row>
    <row r="487" spans="1:12">
      <c r="A487" s="20"/>
      <c r="B487" s="20"/>
      <c r="C487" s="99" t="s">
        <v>265</v>
      </c>
      <c r="D487" s="99" t="s">
        <v>254</v>
      </c>
      <c r="E487" s="98"/>
      <c r="F487" s="99"/>
      <c r="G487" s="118" t="s">
        <v>391</v>
      </c>
      <c r="H487" s="137">
        <f t="shared" ref="H487:J488" si="88">H488</f>
        <v>519795.36200000002</v>
      </c>
      <c r="I487" s="137">
        <f t="shared" si="88"/>
        <v>492209.93200000003</v>
      </c>
      <c r="J487" s="137">
        <f t="shared" si="88"/>
        <v>254916.432</v>
      </c>
      <c r="L487" s="175"/>
    </row>
    <row r="488" spans="1:12" ht="36">
      <c r="A488" s="20"/>
      <c r="B488" s="20"/>
      <c r="C488" s="20" t="s">
        <v>265</v>
      </c>
      <c r="D488" s="20" t="s">
        <v>254</v>
      </c>
      <c r="E488" s="10" t="s">
        <v>138</v>
      </c>
      <c r="F488" s="20"/>
      <c r="G488" s="27" t="s">
        <v>725</v>
      </c>
      <c r="H488" s="125">
        <f t="shared" si="88"/>
        <v>519795.36200000002</v>
      </c>
      <c r="I488" s="125">
        <f t="shared" si="88"/>
        <v>492209.93200000003</v>
      </c>
      <c r="J488" s="125">
        <f t="shared" si="88"/>
        <v>254916.432</v>
      </c>
    </row>
    <row r="489" spans="1:12" ht="24">
      <c r="A489" s="20"/>
      <c r="B489" s="20"/>
      <c r="C489" s="20" t="s">
        <v>265</v>
      </c>
      <c r="D489" s="20" t="s">
        <v>254</v>
      </c>
      <c r="E489" s="10" t="s">
        <v>139</v>
      </c>
      <c r="F489" s="20"/>
      <c r="G489" s="27" t="s">
        <v>112</v>
      </c>
      <c r="H489" s="125">
        <f>H490+H500+H504</f>
        <v>519795.36200000002</v>
      </c>
      <c r="I489" s="125">
        <f>I490+I500+I504</f>
        <v>492209.93200000003</v>
      </c>
      <c r="J489" s="125">
        <f>J490+J500+J504</f>
        <v>254916.432</v>
      </c>
    </row>
    <row r="490" spans="1:12" ht="84">
      <c r="A490" s="20"/>
      <c r="B490" s="20"/>
      <c r="C490" s="20" t="s">
        <v>265</v>
      </c>
      <c r="D490" s="20" t="s">
        <v>254</v>
      </c>
      <c r="E490" s="10" t="s">
        <v>140</v>
      </c>
      <c r="F490" s="20"/>
      <c r="G490" s="27" t="s">
        <v>163</v>
      </c>
      <c r="H490" s="125">
        <f>H491+H494+H497</f>
        <v>258280.432</v>
      </c>
      <c r="I490" s="125">
        <f>I491+I494+I497</f>
        <v>249280.432</v>
      </c>
      <c r="J490" s="125">
        <f>J491+J494+J497</f>
        <v>249280.432</v>
      </c>
    </row>
    <row r="491" spans="1:12" ht="48">
      <c r="A491" s="20"/>
      <c r="B491" s="20"/>
      <c r="C491" s="20" t="s">
        <v>265</v>
      </c>
      <c r="D491" s="20" t="s">
        <v>254</v>
      </c>
      <c r="E491" s="10" t="s">
        <v>464</v>
      </c>
      <c r="F491" s="20"/>
      <c r="G491" s="27" t="s">
        <v>392</v>
      </c>
      <c r="H491" s="125">
        <f t="shared" ref="H491:J492" si="89">H492</f>
        <v>212428.97200000001</v>
      </c>
      <c r="I491" s="125">
        <f t="shared" si="89"/>
        <v>212428.97200000001</v>
      </c>
      <c r="J491" s="125">
        <f t="shared" si="89"/>
        <v>212428.97200000001</v>
      </c>
    </row>
    <row r="492" spans="1:12" ht="60">
      <c r="A492" s="20"/>
      <c r="B492" s="20"/>
      <c r="C492" s="20" t="s">
        <v>265</v>
      </c>
      <c r="D492" s="20" t="s">
        <v>254</v>
      </c>
      <c r="E492" s="10" t="s">
        <v>464</v>
      </c>
      <c r="F492" s="32" t="s">
        <v>296</v>
      </c>
      <c r="G492" s="152" t="s">
        <v>659</v>
      </c>
      <c r="H492" s="125">
        <f>H493</f>
        <v>212428.97200000001</v>
      </c>
      <c r="I492" s="125">
        <f t="shared" si="89"/>
        <v>212428.97200000001</v>
      </c>
      <c r="J492" s="125">
        <f t="shared" si="89"/>
        <v>212428.97200000001</v>
      </c>
    </row>
    <row r="493" spans="1:12" ht="108">
      <c r="A493" s="20"/>
      <c r="B493" s="20"/>
      <c r="C493" s="20" t="s">
        <v>265</v>
      </c>
      <c r="D493" s="20" t="s">
        <v>254</v>
      </c>
      <c r="E493" s="10" t="s">
        <v>464</v>
      </c>
      <c r="F493" s="20" t="s">
        <v>299</v>
      </c>
      <c r="G493" s="27" t="s">
        <v>636</v>
      </c>
      <c r="H493" s="125">
        <v>212428.97200000001</v>
      </c>
      <c r="I493" s="125">
        <v>212428.97200000001</v>
      </c>
      <c r="J493" s="125">
        <v>212428.97200000001</v>
      </c>
    </row>
    <row r="494" spans="1:12" ht="48">
      <c r="A494" s="20"/>
      <c r="B494" s="20"/>
      <c r="C494" s="20" t="s">
        <v>265</v>
      </c>
      <c r="D494" s="20" t="s">
        <v>254</v>
      </c>
      <c r="E494" s="10" t="s">
        <v>465</v>
      </c>
      <c r="F494" s="20"/>
      <c r="G494" s="27" t="s">
        <v>164</v>
      </c>
      <c r="H494" s="125">
        <f t="shared" ref="H494:J495" si="90">H495</f>
        <v>36851.46</v>
      </c>
      <c r="I494" s="125">
        <f t="shared" si="90"/>
        <v>36851.46</v>
      </c>
      <c r="J494" s="125">
        <f t="shared" si="90"/>
        <v>36851.46</v>
      </c>
    </row>
    <row r="495" spans="1:12" ht="60">
      <c r="A495" s="20"/>
      <c r="B495" s="20"/>
      <c r="C495" s="20" t="s">
        <v>265</v>
      </c>
      <c r="D495" s="20" t="s">
        <v>254</v>
      </c>
      <c r="E495" s="10" t="s">
        <v>465</v>
      </c>
      <c r="F495" s="32" t="s">
        <v>296</v>
      </c>
      <c r="G495" s="152" t="s">
        <v>659</v>
      </c>
      <c r="H495" s="125">
        <f t="shared" si="90"/>
        <v>36851.46</v>
      </c>
      <c r="I495" s="125">
        <f t="shared" si="90"/>
        <v>36851.46</v>
      </c>
      <c r="J495" s="125">
        <f t="shared" si="90"/>
        <v>36851.46</v>
      </c>
    </row>
    <row r="496" spans="1:12" ht="108">
      <c r="A496" s="20"/>
      <c r="B496" s="20"/>
      <c r="C496" s="20" t="s">
        <v>265</v>
      </c>
      <c r="D496" s="20" t="s">
        <v>254</v>
      </c>
      <c r="E496" s="10" t="s">
        <v>465</v>
      </c>
      <c r="F496" s="20" t="s">
        <v>398</v>
      </c>
      <c r="G496" s="27" t="s">
        <v>636</v>
      </c>
      <c r="H496" s="125">
        <v>36851.46</v>
      </c>
      <c r="I496" s="125">
        <v>36851.46</v>
      </c>
      <c r="J496" s="125">
        <v>36851.46</v>
      </c>
    </row>
    <row r="497" spans="1:12" s="211" customFormat="1" ht="95.25" customHeight="1">
      <c r="A497" s="20"/>
      <c r="B497" s="20"/>
      <c r="C497" s="20" t="s">
        <v>265</v>
      </c>
      <c r="D497" s="20" t="s">
        <v>254</v>
      </c>
      <c r="E497" s="10" t="s">
        <v>859</v>
      </c>
      <c r="F497" s="20"/>
      <c r="G497" s="27" t="s">
        <v>858</v>
      </c>
      <c r="H497" s="125">
        <f t="shared" ref="H497:J498" si="91">H498</f>
        <v>9000</v>
      </c>
      <c r="I497" s="125">
        <f t="shared" si="91"/>
        <v>0</v>
      </c>
      <c r="J497" s="125">
        <f t="shared" si="91"/>
        <v>0</v>
      </c>
    </row>
    <row r="498" spans="1:12" s="211" customFormat="1" ht="60">
      <c r="A498" s="20"/>
      <c r="B498" s="20"/>
      <c r="C498" s="20" t="s">
        <v>265</v>
      </c>
      <c r="D498" s="20" t="s">
        <v>254</v>
      </c>
      <c r="E498" s="10" t="s">
        <v>859</v>
      </c>
      <c r="F498" s="32" t="s">
        <v>296</v>
      </c>
      <c r="G498" s="152" t="s">
        <v>659</v>
      </c>
      <c r="H498" s="125">
        <f t="shared" si="91"/>
        <v>9000</v>
      </c>
      <c r="I498" s="125">
        <f t="shared" si="91"/>
        <v>0</v>
      </c>
      <c r="J498" s="125">
        <f t="shared" si="91"/>
        <v>0</v>
      </c>
    </row>
    <row r="499" spans="1:12" s="211" customFormat="1" ht="24">
      <c r="A499" s="20"/>
      <c r="B499" s="20"/>
      <c r="C499" s="20" t="s">
        <v>265</v>
      </c>
      <c r="D499" s="20" t="s">
        <v>254</v>
      </c>
      <c r="E499" s="10" t="s">
        <v>859</v>
      </c>
      <c r="F499" s="20">
        <v>612</v>
      </c>
      <c r="G499" s="27" t="s">
        <v>545</v>
      </c>
      <c r="H499" s="125">
        <v>9000</v>
      </c>
      <c r="I499" s="125">
        <v>0</v>
      </c>
      <c r="J499" s="125">
        <v>0</v>
      </c>
    </row>
    <row r="500" spans="1:12" ht="108">
      <c r="A500" s="20"/>
      <c r="B500" s="20"/>
      <c r="C500" s="20" t="s">
        <v>265</v>
      </c>
      <c r="D500" s="20" t="s">
        <v>254</v>
      </c>
      <c r="E500" s="10" t="s">
        <v>209</v>
      </c>
      <c r="F500" s="20"/>
      <c r="G500" s="27" t="s">
        <v>165</v>
      </c>
      <c r="H500" s="125">
        <f>H501</f>
        <v>242769.5</v>
      </c>
      <c r="I500" s="125">
        <f>I501</f>
        <v>242769.5</v>
      </c>
      <c r="J500" s="125">
        <f>J501</f>
        <v>0</v>
      </c>
    </row>
    <row r="501" spans="1:12" ht="108">
      <c r="A501" s="20"/>
      <c r="B501" s="20"/>
      <c r="C501" s="20" t="s">
        <v>265</v>
      </c>
      <c r="D501" s="20" t="s">
        <v>254</v>
      </c>
      <c r="E501" s="10" t="s">
        <v>466</v>
      </c>
      <c r="F501" s="157"/>
      <c r="G501" s="158" t="s">
        <v>210</v>
      </c>
      <c r="H501" s="125">
        <f t="shared" ref="H501:J502" si="92">H502</f>
        <v>242769.5</v>
      </c>
      <c r="I501" s="125">
        <f t="shared" si="92"/>
        <v>242769.5</v>
      </c>
      <c r="J501" s="125">
        <f t="shared" si="92"/>
        <v>0</v>
      </c>
    </row>
    <row r="502" spans="1:12" ht="60">
      <c r="A502" s="20"/>
      <c r="B502" s="20"/>
      <c r="C502" s="20" t="s">
        <v>265</v>
      </c>
      <c r="D502" s="20" t="s">
        <v>254</v>
      </c>
      <c r="E502" s="10" t="s">
        <v>466</v>
      </c>
      <c r="F502" s="32" t="s">
        <v>296</v>
      </c>
      <c r="G502" s="152" t="s">
        <v>659</v>
      </c>
      <c r="H502" s="125">
        <f>H503</f>
        <v>242769.5</v>
      </c>
      <c r="I502" s="125">
        <f t="shared" si="92"/>
        <v>242769.5</v>
      </c>
      <c r="J502" s="125">
        <f t="shared" si="92"/>
        <v>0</v>
      </c>
    </row>
    <row r="503" spans="1:12" ht="108">
      <c r="A503" s="20"/>
      <c r="B503" s="20"/>
      <c r="C503" s="20" t="s">
        <v>265</v>
      </c>
      <c r="D503" s="20" t="s">
        <v>254</v>
      </c>
      <c r="E503" s="10" t="s">
        <v>466</v>
      </c>
      <c r="F503" s="20">
        <v>611</v>
      </c>
      <c r="G503" s="27" t="s">
        <v>636</v>
      </c>
      <c r="H503" s="125">
        <v>242769.5</v>
      </c>
      <c r="I503" s="125">
        <v>242769.5</v>
      </c>
      <c r="J503" s="125">
        <v>0</v>
      </c>
    </row>
    <row r="504" spans="1:12" ht="96">
      <c r="A504" s="20"/>
      <c r="B504" s="20"/>
      <c r="C504" s="20" t="s">
        <v>265</v>
      </c>
      <c r="D504" s="20" t="s">
        <v>254</v>
      </c>
      <c r="E504" s="10" t="s">
        <v>168</v>
      </c>
      <c r="F504" s="20"/>
      <c r="G504" s="27" t="s">
        <v>737</v>
      </c>
      <c r="H504" s="125">
        <f>H505++H508</f>
        <v>18745.43</v>
      </c>
      <c r="I504" s="125">
        <f>I505++I508</f>
        <v>160</v>
      </c>
      <c r="J504" s="125">
        <f>J505++J508</f>
        <v>5636</v>
      </c>
    </row>
    <row r="505" spans="1:12" ht="72">
      <c r="A505" s="20"/>
      <c r="B505" s="20"/>
      <c r="C505" s="20" t="s">
        <v>265</v>
      </c>
      <c r="D505" s="20" t="s">
        <v>254</v>
      </c>
      <c r="E505" s="10" t="s">
        <v>467</v>
      </c>
      <c r="F505" s="20"/>
      <c r="G505" s="27" t="s">
        <v>167</v>
      </c>
      <c r="H505" s="125">
        <f t="shared" ref="H505:J506" si="93">H506</f>
        <v>18585.43</v>
      </c>
      <c r="I505" s="125">
        <f t="shared" si="93"/>
        <v>0</v>
      </c>
      <c r="J505" s="125">
        <f t="shared" si="93"/>
        <v>5476</v>
      </c>
    </row>
    <row r="506" spans="1:12" ht="60">
      <c r="A506" s="20"/>
      <c r="B506" s="20"/>
      <c r="C506" s="20" t="s">
        <v>265</v>
      </c>
      <c r="D506" s="20" t="s">
        <v>254</v>
      </c>
      <c r="E506" s="10" t="s">
        <v>467</v>
      </c>
      <c r="F506" s="32" t="s">
        <v>296</v>
      </c>
      <c r="G506" s="152" t="s">
        <v>659</v>
      </c>
      <c r="H506" s="125">
        <f t="shared" si="93"/>
        <v>18585.43</v>
      </c>
      <c r="I506" s="125">
        <f t="shared" si="93"/>
        <v>0</v>
      </c>
      <c r="J506" s="125">
        <f t="shared" si="93"/>
        <v>5476</v>
      </c>
    </row>
    <row r="507" spans="1:12" ht="24">
      <c r="A507" s="20"/>
      <c r="B507" s="20"/>
      <c r="C507" s="20" t="s">
        <v>265</v>
      </c>
      <c r="D507" s="20" t="s">
        <v>254</v>
      </c>
      <c r="E507" s="10" t="s">
        <v>467</v>
      </c>
      <c r="F507" s="20">
        <v>612</v>
      </c>
      <c r="G507" s="27" t="s">
        <v>545</v>
      </c>
      <c r="H507" s="125">
        <v>18585.43</v>
      </c>
      <c r="I507" s="125">
        <v>0</v>
      </c>
      <c r="J507" s="125">
        <v>5476</v>
      </c>
    </row>
    <row r="508" spans="1:12" ht="36">
      <c r="A508" s="20"/>
      <c r="B508" s="20"/>
      <c r="C508" s="20" t="s">
        <v>265</v>
      </c>
      <c r="D508" s="20" t="s">
        <v>254</v>
      </c>
      <c r="E508" s="126" t="s">
        <v>729</v>
      </c>
      <c r="F508" s="20"/>
      <c r="G508" s="27" t="s">
        <v>738</v>
      </c>
      <c r="H508" s="125">
        <f t="shared" ref="H508:J509" si="94">H509</f>
        <v>160</v>
      </c>
      <c r="I508" s="125">
        <f t="shared" si="94"/>
        <v>160</v>
      </c>
      <c r="J508" s="125">
        <f t="shared" si="94"/>
        <v>160</v>
      </c>
    </row>
    <row r="509" spans="1:12" ht="60">
      <c r="A509" s="20"/>
      <c r="B509" s="20"/>
      <c r="C509" s="20" t="s">
        <v>265</v>
      </c>
      <c r="D509" s="20" t="s">
        <v>254</v>
      </c>
      <c r="E509" s="126" t="s">
        <v>729</v>
      </c>
      <c r="F509" s="32" t="s">
        <v>296</v>
      </c>
      <c r="G509" s="152" t="s">
        <v>659</v>
      </c>
      <c r="H509" s="125">
        <f t="shared" si="94"/>
        <v>160</v>
      </c>
      <c r="I509" s="125">
        <f t="shared" si="94"/>
        <v>160</v>
      </c>
      <c r="J509" s="125">
        <f t="shared" si="94"/>
        <v>160</v>
      </c>
    </row>
    <row r="510" spans="1:12" ht="24">
      <c r="A510" s="20"/>
      <c r="B510" s="20"/>
      <c r="C510" s="20" t="s">
        <v>265</v>
      </c>
      <c r="D510" s="20" t="s">
        <v>254</v>
      </c>
      <c r="E510" s="126" t="s">
        <v>729</v>
      </c>
      <c r="F510" s="20">
        <v>612</v>
      </c>
      <c r="G510" s="27" t="s">
        <v>545</v>
      </c>
      <c r="H510" s="125">
        <v>160</v>
      </c>
      <c r="I510" s="125">
        <v>160</v>
      </c>
      <c r="J510" s="125">
        <v>160</v>
      </c>
    </row>
    <row r="511" spans="1:12">
      <c r="A511" s="20"/>
      <c r="B511" s="20"/>
      <c r="C511" s="99" t="s">
        <v>265</v>
      </c>
      <c r="D511" s="99" t="s">
        <v>294</v>
      </c>
      <c r="E511" s="98"/>
      <c r="F511" s="99"/>
      <c r="G511" s="118" t="s">
        <v>295</v>
      </c>
      <c r="H511" s="137">
        <f>H512+H563</f>
        <v>702478.78</v>
      </c>
      <c r="I511" s="137">
        <f>I512+I563</f>
        <v>595257.74400000006</v>
      </c>
      <c r="J511" s="137">
        <f>J512+J563</f>
        <v>113841.88800000001</v>
      </c>
      <c r="L511" s="175"/>
    </row>
    <row r="512" spans="1:12" ht="36">
      <c r="A512" s="20"/>
      <c r="B512" s="20"/>
      <c r="C512" s="20" t="s">
        <v>265</v>
      </c>
      <c r="D512" s="20" t="s">
        <v>294</v>
      </c>
      <c r="E512" s="10" t="s">
        <v>138</v>
      </c>
      <c r="F512" s="20"/>
      <c r="G512" s="27" t="s">
        <v>725</v>
      </c>
      <c r="H512" s="125">
        <f>H513</f>
        <v>680560.26</v>
      </c>
      <c r="I512" s="125">
        <f>I513</f>
        <v>595257.74400000006</v>
      </c>
      <c r="J512" s="125">
        <f>J513</f>
        <v>113841.88800000001</v>
      </c>
    </row>
    <row r="513" spans="1:11" ht="24">
      <c r="A513" s="20"/>
      <c r="B513" s="20"/>
      <c r="C513" s="20" t="s">
        <v>265</v>
      </c>
      <c r="D513" s="20" t="s">
        <v>294</v>
      </c>
      <c r="E513" s="10" t="s">
        <v>141</v>
      </c>
      <c r="F513" s="20"/>
      <c r="G513" s="27" t="s">
        <v>169</v>
      </c>
      <c r="H513" s="125">
        <f>H514+H536+H543+H556</f>
        <v>680560.26</v>
      </c>
      <c r="I513" s="125">
        <f>I514+I536+I543+I556</f>
        <v>595257.74400000006</v>
      </c>
      <c r="J513" s="125">
        <f>J514+J536+J543+J556</f>
        <v>113841.88800000001</v>
      </c>
      <c r="K513" s="175"/>
    </row>
    <row r="514" spans="1:11" ht="120">
      <c r="A514" s="20"/>
      <c r="B514" s="20"/>
      <c r="C514" s="20" t="s">
        <v>265</v>
      </c>
      <c r="D514" s="20" t="s">
        <v>294</v>
      </c>
      <c r="E514" s="10" t="s">
        <v>142</v>
      </c>
      <c r="F514" s="20"/>
      <c r="G514" s="27" t="s">
        <v>171</v>
      </c>
      <c r="H514" s="125">
        <f>H515+H518+H521+H533+H527+H530+H524</f>
        <v>621382.72</v>
      </c>
      <c r="I514" s="125">
        <f>I515+I518+I521+I533+I527+I530</f>
        <v>535009.80000000005</v>
      </c>
      <c r="J514" s="125">
        <f>J515+J518+J521+J533+J527+J530</f>
        <v>95820.5</v>
      </c>
      <c r="K514" s="175"/>
    </row>
    <row r="515" spans="1:11" ht="132">
      <c r="A515" s="20"/>
      <c r="B515" s="20"/>
      <c r="C515" s="20" t="s">
        <v>265</v>
      </c>
      <c r="D515" s="20" t="s">
        <v>294</v>
      </c>
      <c r="E515" s="33" t="s">
        <v>470</v>
      </c>
      <c r="F515" s="159"/>
      <c r="G515" s="160" t="s">
        <v>739</v>
      </c>
      <c r="H515" s="125">
        <f t="shared" ref="H515:J516" si="95">H516</f>
        <v>409691.7</v>
      </c>
      <c r="I515" s="125">
        <f t="shared" si="95"/>
        <v>409691.7</v>
      </c>
      <c r="J515" s="125">
        <f t="shared" si="95"/>
        <v>0</v>
      </c>
    </row>
    <row r="516" spans="1:11" ht="60">
      <c r="A516" s="20"/>
      <c r="B516" s="20"/>
      <c r="C516" s="20" t="s">
        <v>265</v>
      </c>
      <c r="D516" s="20" t="s">
        <v>294</v>
      </c>
      <c r="E516" s="33" t="s">
        <v>470</v>
      </c>
      <c r="F516" s="32" t="s">
        <v>296</v>
      </c>
      <c r="G516" s="152" t="s">
        <v>659</v>
      </c>
      <c r="H516" s="125">
        <f t="shared" si="95"/>
        <v>409691.7</v>
      </c>
      <c r="I516" s="125">
        <f t="shared" si="95"/>
        <v>409691.7</v>
      </c>
      <c r="J516" s="125">
        <f t="shared" si="95"/>
        <v>0</v>
      </c>
    </row>
    <row r="517" spans="1:11" ht="108">
      <c r="A517" s="20"/>
      <c r="B517" s="20"/>
      <c r="C517" s="20" t="s">
        <v>265</v>
      </c>
      <c r="D517" s="20" t="s">
        <v>294</v>
      </c>
      <c r="E517" s="33" t="s">
        <v>470</v>
      </c>
      <c r="F517" s="20" t="s">
        <v>398</v>
      </c>
      <c r="G517" s="27" t="s">
        <v>636</v>
      </c>
      <c r="H517" s="125">
        <v>409691.7</v>
      </c>
      <c r="I517" s="125">
        <v>409691.7</v>
      </c>
      <c r="J517" s="125">
        <v>0</v>
      </c>
    </row>
    <row r="518" spans="1:11" ht="36">
      <c r="A518" s="20"/>
      <c r="B518" s="20"/>
      <c r="C518" s="20" t="s">
        <v>265</v>
      </c>
      <c r="D518" s="20" t="s">
        <v>294</v>
      </c>
      <c r="E518" s="10" t="s">
        <v>471</v>
      </c>
      <c r="F518" s="20"/>
      <c r="G518" s="27" t="s">
        <v>546</v>
      </c>
      <c r="H518" s="125">
        <f t="shared" ref="H518:J519" si="96">H519</f>
        <v>91340.5</v>
      </c>
      <c r="I518" s="125">
        <f t="shared" si="96"/>
        <v>87820.5</v>
      </c>
      <c r="J518" s="125">
        <f t="shared" si="96"/>
        <v>87820.5</v>
      </c>
    </row>
    <row r="519" spans="1:11" ht="60">
      <c r="A519" s="20"/>
      <c r="B519" s="20"/>
      <c r="C519" s="20" t="s">
        <v>265</v>
      </c>
      <c r="D519" s="20" t="s">
        <v>294</v>
      </c>
      <c r="E519" s="10" t="s">
        <v>471</v>
      </c>
      <c r="F519" s="29" t="s">
        <v>296</v>
      </c>
      <c r="G519" s="152" t="s">
        <v>659</v>
      </c>
      <c r="H519" s="125">
        <f t="shared" si="96"/>
        <v>91340.5</v>
      </c>
      <c r="I519" s="125">
        <f t="shared" si="96"/>
        <v>87820.5</v>
      </c>
      <c r="J519" s="125">
        <f t="shared" si="96"/>
        <v>87820.5</v>
      </c>
    </row>
    <row r="520" spans="1:11" ht="108">
      <c r="A520" s="20"/>
      <c r="B520" s="20"/>
      <c r="C520" s="20" t="s">
        <v>265</v>
      </c>
      <c r="D520" s="20" t="s">
        <v>294</v>
      </c>
      <c r="E520" s="10" t="s">
        <v>471</v>
      </c>
      <c r="F520" s="20" t="s">
        <v>398</v>
      </c>
      <c r="G520" s="27" t="s">
        <v>636</v>
      </c>
      <c r="H520" s="125">
        <v>91340.5</v>
      </c>
      <c r="I520" s="125">
        <v>87820.5</v>
      </c>
      <c r="J520" s="125">
        <v>87820.5</v>
      </c>
    </row>
    <row r="521" spans="1:11" ht="60">
      <c r="A521" s="20"/>
      <c r="B521" s="20"/>
      <c r="C521" s="20" t="s">
        <v>265</v>
      </c>
      <c r="D521" s="20" t="s">
        <v>294</v>
      </c>
      <c r="E521" s="10" t="s">
        <v>472</v>
      </c>
      <c r="F521" s="20"/>
      <c r="G521" s="161" t="s">
        <v>71</v>
      </c>
      <c r="H521" s="144">
        <f t="shared" ref="H521:J522" si="97">H522</f>
        <v>33243.69</v>
      </c>
      <c r="I521" s="125">
        <f t="shared" si="97"/>
        <v>0</v>
      </c>
      <c r="J521" s="125">
        <f t="shared" si="97"/>
        <v>8000</v>
      </c>
    </row>
    <row r="522" spans="1:11" ht="60">
      <c r="A522" s="20"/>
      <c r="B522" s="20"/>
      <c r="C522" s="20" t="s">
        <v>265</v>
      </c>
      <c r="D522" s="20" t="s">
        <v>294</v>
      </c>
      <c r="E522" s="10" t="s">
        <v>472</v>
      </c>
      <c r="F522" s="32" t="s">
        <v>296</v>
      </c>
      <c r="G522" s="152" t="s">
        <v>659</v>
      </c>
      <c r="H522" s="125">
        <f t="shared" si="97"/>
        <v>33243.69</v>
      </c>
      <c r="I522" s="125">
        <f t="shared" si="97"/>
        <v>0</v>
      </c>
      <c r="J522" s="125">
        <f t="shared" si="97"/>
        <v>8000</v>
      </c>
    </row>
    <row r="523" spans="1:11" ht="24">
      <c r="A523" s="20"/>
      <c r="B523" s="20"/>
      <c r="C523" s="20" t="s">
        <v>265</v>
      </c>
      <c r="D523" s="20" t="s">
        <v>294</v>
      </c>
      <c r="E523" s="10" t="s">
        <v>472</v>
      </c>
      <c r="F523" s="20">
        <v>612</v>
      </c>
      <c r="G523" s="27" t="s">
        <v>545</v>
      </c>
      <c r="H523" s="125">
        <v>33243.69</v>
      </c>
      <c r="I523" s="125">
        <v>0</v>
      </c>
      <c r="J523" s="125">
        <v>8000</v>
      </c>
    </row>
    <row r="524" spans="1:11" ht="120">
      <c r="A524" s="10"/>
      <c r="B524" s="10"/>
      <c r="C524" s="20" t="s">
        <v>265</v>
      </c>
      <c r="D524" s="20" t="s">
        <v>294</v>
      </c>
      <c r="E524" s="204" t="s">
        <v>852</v>
      </c>
      <c r="F524" s="10"/>
      <c r="G524" s="163" t="s">
        <v>853</v>
      </c>
      <c r="H524" s="125">
        <f t="shared" ref="H524:J525" si="98">H525</f>
        <v>2655.7</v>
      </c>
      <c r="I524" s="125">
        <f t="shared" si="98"/>
        <v>0</v>
      </c>
      <c r="J524" s="125">
        <f t="shared" si="98"/>
        <v>0</v>
      </c>
    </row>
    <row r="525" spans="1:11" ht="60">
      <c r="A525" s="10"/>
      <c r="B525" s="10"/>
      <c r="C525" s="20" t="s">
        <v>265</v>
      </c>
      <c r="D525" s="20" t="s">
        <v>294</v>
      </c>
      <c r="E525" s="204" t="s">
        <v>852</v>
      </c>
      <c r="F525" s="32" t="s">
        <v>296</v>
      </c>
      <c r="G525" s="152" t="s">
        <v>659</v>
      </c>
      <c r="H525" s="125">
        <f t="shared" si="98"/>
        <v>2655.7</v>
      </c>
      <c r="I525" s="125">
        <f t="shared" si="98"/>
        <v>0</v>
      </c>
      <c r="J525" s="125">
        <f t="shared" si="98"/>
        <v>0</v>
      </c>
    </row>
    <row r="526" spans="1:11" ht="24">
      <c r="A526" s="10"/>
      <c r="B526" s="10"/>
      <c r="C526" s="20" t="s">
        <v>265</v>
      </c>
      <c r="D526" s="20" t="s">
        <v>294</v>
      </c>
      <c r="E526" s="204" t="s">
        <v>852</v>
      </c>
      <c r="F526" s="20">
        <v>612</v>
      </c>
      <c r="G526" s="27" t="s">
        <v>545</v>
      </c>
      <c r="H526" s="125">
        <v>2655.7</v>
      </c>
      <c r="I526" s="125">
        <v>0</v>
      </c>
      <c r="J526" s="125">
        <v>0</v>
      </c>
    </row>
    <row r="527" spans="1:11" ht="132">
      <c r="A527" s="20"/>
      <c r="B527" s="20"/>
      <c r="C527" s="20" t="s">
        <v>265</v>
      </c>
      <c r="D527" s="20" t="s">
        <v>294</v>
      </c>
      <c r="E527" s="199" t="s">
        <v>842</v>
      </c>
      <c r="F527" s="20"/>
      <c r="G527" s="27" t="s">
        <v>841</v>
      </c>
      <c r="H527" s="125">
        <f t="shared" ref="H527:J528" si="99">H528</f>
        <v>3822.5</v>
      </c>
      <c r="I527" s="125">
        <f t="shared" si="99"/>
        <v>0</v>
      </c>
      <c r="J527" s="125">
        <f t="shared" si="99"/>
        <v>0</v>
      </c>
    </row>
    <row r="528" spans="1:11" ht="60">
      <c r="A528" s="20"/>
      <c r="B528" s="20"/>
      <c r="C528" s="20" t="s">
        <v>265</v>
      </c>
      <c r="D528" s="20" t="s">
        <v>294</v>
      </c>
      <c r="E528" s="199" t="s">
        <v>842</v>
      </c>
      <c r="F528" s="32" t="s">
        <v>296</v>
      </c>
      <c r="G528" s="152" t="s">
        <v>659</v>
      </c>
      <c r="H528" s="125">
        <f t="shared" si="99"/>
        <v>3822.5</v>
      </c>
      <c r="I528" s="125">
        <f t="shared" si="99"/>
        <v>0</v>
      </c>
      <c r="J528" s="125">
        <f t="shared" si="99"/>
        <v>0</v>
      </c>
    </row>
    <row r="529" spans="1:11" ht="24">
      <c r="A529" s="20"/>
      <c r="B529" s="20"/>
      <c r="C529" s="20" t="s">
        <v>265</v>
      </c>
      <c r="D529" s="20" t="s">
        <v>294</v>
      </c>
      <c r="E529" s="199" t="s">
        <v>842</v>
      </c>
      <c r="F529" s="20">
        <v>612</v>
      </c>
      <c r="G529" s="27" t="s">
        <v>545</v>
      </c>
      <c r="H529" s="125">
        <v>3822.5</v>
      </c>
      <c r="I529" s="125">
        <v>0</v>
      </c>
      <c r="J529" s="125">
        <v>0</v>
      </c>
    </row>
    <row r="530" spans="1:11" ht="108">
      <c r="A530" s="20"/>
      <c r="B530" s="20"/>
      <c r="C530" s="20" t="s">
        <v>265</v>
      </c>
      <c r="D530" s="20" t="s">
        <v>294</v>
      </c>
      <c r="E530" s="10" t="s">
        <v>843</v>
      </c>
      <c r="F530" s="20"/>
      <c r="G530" s="193" t="s">
        <v>844</v>
      </c>
      <c r="H530" s="125">
        <f t="shared" ref="H530:J531" si="100">H531</f>
        <v>43131.03</v>
      </c>
      <c r="I530" s="125">
        <f t="shared" si="100"/>
        <v>0</v>
      </c>
      <c r="J530" s="125">
        <f t="shared" si="100"/>
        <v>0</v>
      </c>
    </row>
    <row r="531" spans="1:11" ht="60">
      <c r="A531" s="20"/>
      <c r="B531" s="20"/>
      <c r="C531" s="20" t="s">
        <v>265</v>
      </c>
      <c r="D531" s="20" t="s">
        <v>294</v>
      </c>
      <c r="E531" s="10" t="s">
        <v>843</v>
      </c>
      <c r="F531" s="32" t="s">
        <v>296</v>
      </c>
      <c r="G531" s="152" t="s">
        <v>659</v>
      </c>
      <c r="H531" s="125">
        <f t="shared" si="100"/>
        <v>43131.03</v>
      </c>
      <c r="I531" s="125">
        <f t="shared" si="100"/>
        <v>0</v>
      </c>
      <c r="J531" s="125">
        <f t="shared" si="100"/>
        <v>0</v>
      </c>
    </row>
    <row r="532" spans="1:11" ht="24">
      <c r="A532" s="20"/>
      <c r="B532" s="20"/>
      <c r="C532" s="20" t="s">
        <v>265</v>
      </c>
      <c r="D532" s="20" t="s">
        <v>294</v>
      </c>
      <c r="E532" s="10" t="s">
        <v>843</v>
      </c>
      <c r="F532" s="20">
        <v>612</v>
      </c>
      <c r="G532" s="27" t="s">
        <v>545</v>
      </c>
      <c r="H532" s="125">
        <v>43131.03</v>
      </c>
      <c r="I532" s="125">
        <v>0</v>
      </c>
      <c r="J532" s="125">
        <v>0</v>
      </c>
    </row>
    <row r="533" spans="1:11" ht="84">
      <c r="A533" s="20"/>
      <c r="B533" s="20"/>
      <c r="C533" s="20" t="s">
        <v>265</v>
      </c>
      <c r="D533" s="20" t="s">
        <v>294</v>
      </c>
      <c r="E533" s="10" t="s">
        <v>709</v>
      </c>
      <c r="F533" s="20"/>
      <c r="G533" s="27" t="s">
        <v>708</v>
      </c>
      <c r="H533" s="125">
        <f t="shared" ref="H533:J534" si="101">H534</f>
        <v>37497.599999999999</v>
      </c>
      <c r="I533" s="125">
        <f t="shared" si="101"/>
        <v>37497.599999999999</v>
      </c>
      <c r="J533" s="125">
        <f t="shared" si="101"/>
        <v>0</v>
      </c>
    </row>
    <row r="534" spans="1:11" ht="60">
      <c r="A534" s="20"/>
      <c r="B534" s="20"/>
      <c r="C534" s="20" t="s">
        <v>265</v>
      </c>
      <c r="D534" s="20" t="s">
        <v>294</v>
      </c>
      <c r="E534" s="10" t="s">
        <v>709</v>
      </c>
      <c r="F534" s="32" t="s">
        <v>296</v>
      </c>
      <c r="G534" s="152" t="s">
        <v>659</v>
      </c>
      <c r="H534" s="125">
        <f t="shared" si="101"/>
        <v>37497.599999999999</v>
      </c>
      <c r="I534" s="125">
        <f t="shared" si="101"/>
        <v>37497.599999999999</v>
      </c>
      <c r="J534" s="125">
        <f t="shared" si="101"/>
        <v>0</v>
      </c>
    </row>
    <row r="535" spans="1:11" ht="95.25" customHeight="1">
      <c r="A535" s="20"/>
      <c r="B535" s="20"/>
      <c r="C535" s="20" t="s">
        <v>265</v>
      </c>
      <c r="D535" s="20" t="s">
        <v>294</v>
      </c>
      <c r="E535" s="10" t="s">
        <v>709</v>
      </c>
      <c r="F535" s="20" t="s">
        <v>398</v>
      </c>
      <c r="G535" s="27" t="s">
        <v>636</v>
      </c>
      <c r="H535" s="125">
        <v>37497.599999999999</v>
      </c>
      <c r="I535" s="125">
        <v>37497.599999999999</v>
      </c>
      <c r="J535" s="125">
        <v>0</v>
      </c>
    </row>
    <row r="536" spans="1:11" ht="60">
      <c r="A536" s="20"/>
      <c r="B536" s="20"/>
      <c r="C536" s="20" t="s">
        <v>265</v>
      </c>
      <c r="D536" s="20" t="s">
        <v>294</v>
      </c>
      <c r="E536" s="10" t="s">
        <v>425</v>
      </c>
      <c r="F536" s="20"/>
      <c r="G536" s="27" t="s">
        <v>374</v>
      </c>
      <c r="H536" s="125">
        <f>H540+H537</f>
        <v>7042.3510000000006</v>
      </c>
      <c r="I536" s="125">
        <f>I540+I537</f>
        <v>7042.3510000000006</v>
      </c>
      <c r="J536" s="125">
        <f>J540+J537</f>
        <v>4799.5510000000004</v>
      </c>
      <c r="K536" s="175"/>
    </row>
    <row r="537" spans="1:11" ht="156">
      <c r="A537" s="20"/>
      <c r="B537" s="20"/>
      <c r="C537" s="20" t="s">
        <v>265</v>
      </c>
      <c r="D537" s="20" t="s">
        <v>294</v>
      </c>
      <c r="E537" s="10" t="s">
        <v>73</v>
      </c>
      <c r="F537" s="20"/>
      <c r="G537" s="27" t="s">
        <v>783</v>
      </c>
      <c r="H537" s="125">
        <f t="shared" ref="H537:J538" si="102">H538</f>
        <v>2242.8000000000002</v>
      </c>
      <c r="I537" s="125">
        <f t="shared" si="102"/>
        <v>2242.8000000000002</v>
      </c>
      <c r="J537" s="125">
        <f t="shared" si="102"/>
        <v>0</v>
      </c>
    </row>
    <row r="538" spans="1:11" ht="60">
      <c r="A538" s="20"/>
      <c r="B538" s="20"/>
      <c r="C538" s="20" t="s">
        <v>265</v>
      </c>
      <c r="D538" s="20" t="s">
        <v>294</v>
      </c>
      <c r="E538" s="10" t="s">
        <v>73</v>
      </c>
      <c r="F538" s="29" t="s">
        <v>296</v>
      </c>
      <c r="G538" s="152" t="s">
        <v>659</v>
      </c>
      <c r="H538" s="125">
        <f t="shared" si="102"/>
        <v>2242.8000000000002</v>
      </c>
      <c r="I538" s="125">
        <f t="shared" si="102"/>
        <v>2242.8000000000002</v>
      </c>
      <c r="J538" s="125">
        <f t="shared" si="102"/>
        <v>0</v>
      </c>
    </row>
    <row r="539" spans="1:11" ht="72">
      <c r="A539" s="20"/>
      <c r="B539" s="20"/>
      <c r="C539" s="20" t="s">
        <v>265</v>
      </c>
      <c r="D539" s="20" t="s">
        <v>294</v>
      </c>
      <c r="E539" s="10" t="s">
        <v>73</v>
      </c>
      <c r="F539" s="20" t="s">
        <v>398</v>
      </c>
      <c r="G539" s="27" t="s">
        <v>300</v>
      </c>
      <c r="H539" s="125">
        <v>2242.8000000000002</v>
      </c>
      <c r="I539" s="125">
        <v>2242.8000000000002</v>
      </c>
      <c r="J539" s="125">
        <v>0</v>
      </c>
    </row>
    <row r="540" spans="1:11" ht="60">
      <c r="A540" s="20"/>
      <c r="B540" s="20"/>
      <c r="C540" s="20" t="s">
        <v>265</v>
      </c>
      <c r="D540" s="20" t="s">
        <v>294</v>
      </c>
      <c r="E540" s="10" t="s">
        <v>426</v>
      </c>
      <c r="F540" s="20"/>
      <c r="G540" s="27" t="s">
        <v>90</v>
      </c>
      <c r="H540" s="125">
        <f t="shared" ref="H540:J541" si="103">H541</f>
        <v>4799.5510000000004</v>
      </c>
      <c r="I540" s="125">
        <f t="shared" si="103"/>
        <v>4799.5510000000004</v>
      </c>
      <c r="J540" s="125">
        <f t="shared" si="103"/>
        <v>4799.5510000000004</v>
      </c>
    </row>
    <row r="541" spans="1:11" ht="60">
      <c r="A541" s="20"/>
      <c r="B541" s="20"/>
      <c r="C541" s="20" t="s">
        <v>265</v>
      </c>
      <c r="D541" s="20" t="s">
        <v>294</v>
      </c>
      <c r="E541" s="10" t="s">
        <v>426</v>
      </c>
      <c r="F541" s="32" t="s">
        <v>296</v>
      </c>
      <c r="G541" s="152" t="s">
        <v>659</v>
      </c>
      <c r="H541" s="125">
        <f t="shared" si="103"/>
        <v>4799.5510000000004</v>
      </c>
      <c r="I541" s="125">
        <f t="shared" si="103"/>
        <v>4799.5510000000004</v>
      </c>
      <c r="J541" s="125">
        <f t="shared" si="103"/>
        <v>4799.5510000000004</v>
      </c>
    </row>
    <row r="542" spans="1:11" ht="72">
      <c r="A542" s="20"/>
      <c r="B542" s="20"/>
      <c r="C542" s="20" t="s">
        <v>265</v>
      </c>
      <c r="D542" s="20" t="s">
        <v>294</v>
      </c>
      <c r="E542" s="10" t="s">
        <v>426</v>
      </c>
      <c r="F542" s="20" t="s">
        <v>398</v>
      </c>
      <c r="G542" s="27" t="s">
        <v>300</v>
      </c>
      <c r="H542" s="144">
        <v>4799.5510000000004</v>
      </c>
      <c r="I542" s="144">
        <v>4799.5510000000004</v>
      </c>
      <c r="J542" s="144">
        <v>4799.5510000000004</v>
      </c>
    </row>
    <row r="543" spans="1:11" ht="72">
      <c r="A543" s="20"/>
      <c r="B543" s="20"/>
      <c r="C543" s="20" t="s">
        <v>265</v>
      </c>
      <c r="D543" s="20" t="s">
        <v>294</v>
      </c>
      <c r="E543" s="10" t="s">
        <v>143</v>
      </c>
      <c r="F543" s="20"/>
      <c r="G543" s="27" t="s">
        <v>172</v>
      </c>
      <c r="H543" s="125">
        <f>H547+H544+H550+H553</f>
        <v>51104.036999999997</v>
      </c>
      <c r="I543" s="125">
        <f>I547+I544+I550+I553</f>
        <v>52169.737000000001</v>
      </c>
      <c r="J543" s="125">
        <f t="shared" ref="J543" si="104">J547+J544+J550+J553</f>
        <v>13157.236999999999</v>
      </c>
      <c r="K543" s="175"/>
    </row>
    <row r="544" spans="1:11" ht="96">
      <c r="A544" s="20"/>
      <c r="B544" s="20"/>
      <c r="C544" s="20" t="s">
        <v>265</v>
      </c>
      <c r="D544" s="20" t="s">
        <v>294</v>
      </c>
      <c r="E544" s="10" t="s">
        <v>707</v>
      </c>
      <c r="F544" s="20"/>
      <c r="G544" s="27" t="s">
        <v>706</v>
      </c>
      <c r="H544" s="125">
        <f t="shared" ref="H544:J545" si="105">H545</f>
        <v>42222.413999999997</v>
      </c>
      <c r="I544" s="125">
        <f t="shared" si="105"/>
        <v>43288.114000000001</v>
      </c>
      <c r="J544" s="125">
        <f t="shared" si="105"/>
        <v>4275.6139999999996</v>
      </c>
    </row>
    <row r="545" spans="1:10" ht="60">
      <c r="A545" s="20"/>
      <c r="B545" s="20"/>
      <c r="C545" s="20" t="s">
        <v>265</v>
      </c>
      <c r="D545" s="20" t="s">
        <v>294</v>
      </c>
      <c r="E545" s="10" t="s">
        <v>707</v>
      </c>
      <c r="F545" s="32" t="s">
        <v>296</v>
      </c>
      <c r="G545" s="152" t="s">
        <v>659</v>
      </c>
      <c r="H545" s="125">
        <f t="shared" si="105"/>
        <v>42222.413999999997</v>
      </c>
      <c r="I545" s="125">
        <f t="shared" si="105"/>
        <v>43288.114000000001</v>
      </c>
      <c r="J545" s="125">
        <f t="shared" si="105"/>
        <v>4275.6139999999996</v>
      </c>
    </row>
    <row r="546" spans="1:10" ht="72">
      <c r="A546" s="20"/>
      <c r="B546" s="20"/>
      <c r="C546" s="20" t="s">
        <v>265</v>
      </c>
      <c r="D546" s="20" t="s">
        <v>294</v>
      </c>
      <c r="E546" s="10" t="s">
        <v>707</v>
      </c>
      <c r="F546" s="20" t="s">
        <v>398</v>
      </c>
      <c r="G546" s="27" t="s">
        <v>300</v>
      </c>
      <c r="H546" s="144">
        <v>42222.413999999997</v>
      </c>
      <c r="I546" s="144">
        <v>43288.114000000001</v>
      </c>
      <c r="J546" s="144">
        <v>4275.6139999999996</v>
      </c>
    </row>
    <row r="547" spans="1:10" ht="48">
      <c r="A547" s="20"/>
      <c r="B547" s="20"/>
      <c r="C547" s="20" t="s">
        <v>265</v>
      </c>
      <c r="D547" s="20" t="s">
        <v>294</v>
      </c>
      <c r="E547" s="10" t="s">
        <v>474</v>
      </c>
      <c r="F547" s="20"/>
      <c r="G547" s="27" t="s">
        <v>730</v>
      </c>
      <c r="H547" s="125">
        <f t="shared" ref="H547:J548" si="106">H548</f>
        <v>7173.7219999999998</v>
      </c>
      <c r="I547" s="125">
        <f t="shared" si="106"/>
        <v>7173.7219999999998</v>
      </c>
      <c r="J547" s="125">
        <f t="shared" si="106"/>
        <v>7173.7219999999998</v>
      </c>
    </row>
    <row r="548" spans="1:10" ht="60">
      <c r="A548" s="20"/>
      <c r="B548" s="20"/>
      <c r="C548" s="20" t="s">
        <v>265</v>
      </c>
      <c r="D548" s="20" t="s">
        <v>294</v>
      </c>
      <c r="E548" s="10" t="s">
        <v>474</v>
      </c>
      <c r="F548" s="32" t="s">
        <v>296</v>
      </c>
      <c r="G548" s="152" t="s">
        <v>659</v>
      </c>
      <c r="H548" s="125">
        <f t="shared" si="106"/>
        <v>7173.7219999999998</v>
      </c>
      <c r="I548" s="125">
        <f t="shared" si="106"/>
        <v>7173.7219999999998</v>
      </c>
      <c r="J548" s="125">
        <f t="shared" si="106"/>
        <v>7173.7219999999998</v>
      </c>
    </row>
    <row r="549" spans="1:10" ht="72">
      <c r="A549" s="20"/>
      <c r="B549" s="20"/>
      <c r="C549" s="20" t="s">
        <v>265</v>
      </c>
      <c r="D549" s="20" t="s">
        <v>294</v>
      </c>
      <c r="E549" s="10" t="s">
        <v>474</v>
      </c>
      <c r="F549" s="20" t="s">
        <v>398</v>
      </c>
      <c r="G549" s="27" t="s">
        <v>300</v>
      </c>
      <c r="H549" s="125">
        <v>7173.7219999999998</v>
      </c>
      <c r="I549" s="125">
        <v>7173.7219999999998</v>
      </c>
      <c r="J549" s="125">
        <v>7173.7219999999998</v>
      </c>
    </row>
    <row r="550" spans="1:10" ht="60">
      <c r="A550" s="20"/>
      <c r="B550" s="20"/>
      <c r="C550" s="20" t="s">
        <v>265</v>
      </c>
      <c r="D550" s="20" t="s">
        <v>294</v>
      </c>
      <c r="E550" s="10" t="s">
        <v>475</v>
      </c>
      <c r="F550" s="20"/>
      <c r="G550" s="27" t="s">
        <v>731</v>
      </c>
      <c r="H550" s="125">
        <f t="shared" ref="H550:J551" si="107">H551</f>
        <v>596.30999999999995</v>
      </c>
      <c r="I550" s="125">
        <f t="shared" si="107"/>
        <v>596.30999999999995</v>
      </c>
      <c r="J550" s="125">
        <f t="shared" si="107"/>
        <v>596.30999999999995</v>
      </c>
    </row>
    <row r="551" spans="1:10" ht="60">
      <c r="A551" s="20"/>
      <c r="B551" s="20"/>
      <c r="C551" s="20" t="s">
        <v>265</v>
      </c>
      <c r="D551" s="20" t="s">
        <v>294</v>
      </c>
      <c r="E551" s="10" t="s">
        <v>475</v>
      </c>
      <c r="F551" s="32" t="s">
        <v>296</v>
      </c>
      <c r="G551" s="152" t="s">
        <v>659</v>
      </c>
      <c r="H551" s="125">
        <f t="shared" si="107"/>
        <v>596.30999999999995</v>
      </c>
      <c r="I551" s="125">
        <f t="shared" si="107"/>
        <v>596.30999999999995</v>
      </c>
      <c r="J551" s="125">
        <f t="shared" si="107"/>
        <v>596.30999999999995</v>
      </c>
    </row>
    <row r="552" spans="1:10" ht="72">
      <c r="A552" s="20"/>
      <c r="B552" s="20"/>
      <c r="C552" s="20" t="s">
        <v>265</v>
      </c>
      <c r="D552" s="20" t="s">
        <v>294</v>
      </c>
      <c r="E552" s="10" t="s">
        <v>475</v>
      </c>
      <c r="F552" s="20" t="s">
        <v>398</v>
      </c>
      <c r="G552" s="27" t="s">
        <v>300</v>
      </c>
      <c r="H552" s="125">
        <v>596.30999999999995</v>
      </c>
      <c r="I552" s="125">
        <v>596.30999999999995</v>
      </c>
      <c r="J552" s="125">
        <v>596.30999999999995</v>
      </c>
    </row>
    <row r="553" spans="1:10" ht="48">
      <c r="A553" s="20"/>
      <c r="B553" s="20"/>
      <c r="C553" s="20" t="s">
        <v>265</v>
      </c>
      <c r="D553" s="20" t="s">
        <v>294</v>
      </c>
      <c r="E553" s="10" t="s">
        <v>845</v>
      </c>
      <c r="F553" s="20"/>
      <c r="G553" s="27" t="s">
        <v>834</v>
      </c>
      <c r="H553" s="125">
        <f t="shared" ref="H553:J554" si="108">H554</f>
        <v>1111.5909999999999</v>
      </c>
      <c r="I553" s="125">
        <f t="shared" si="108"/>
        <v>1111.5909999999999</v>
      </c>
      <c r="J553" s="125">
        <f t="shared" si="108"/>
        <v>1111.5909999999999</v>
      </c>
    </row>
    <row r="554" spans="1:10" ht="60">
      <c r="A554" s="20"/>
      <c r="B554" s="20"/>
      <c r="C554" s="20" t="s">
        <v>265</v>
      </c>
      <c r="D554" s="20" t="s">
        <v>294</v>
      </c>
      <c r="E554" s="10" t="s">
        <v>845</v>
      </c>
      <c r="F554" s="32" t="s">
        <v>296</v>
      </c>
      <c r="G554" s="152" t="s">
        <v>659</v>
      </c>
      <c r="H554" s="125">
        <f t="shared" si="108"/>
        <v>1111.5909999999999</v>
      </c>
      <c r="I554" s="125">
        <f t="shared" si="108"/>
        <v>1111.5909999999999</v>
      </c>
      <c r="J554" s="125">
        <f t="shared" si="108"/>
        <v>1111.5909999999999</v>
      </c>
    </row>
    <row r="555" spans="1:10" ht="72">
      <c r="A555" s="20"/>
      <c r="B555" s="20"/>
      <c r="C555" s="20" t="s">
        <v>265</v>
      </c>
      <c r="D555" s="20" t="s">
        <v>294</v>
      </c>
      <c r="E555" s="10" t="s">
        <v>845</v>
      </c>
      <c r="F555" s="20" t="s">
        <v>398</v>
      </c>
      <c r="G555" s="27" t="s">
        <v>300</v>
      </c>
      <c r="H555" s="125">
        <v>1111.5909999999999</v>
      </c>
      <c r="I555" s="125">
        <v>1111.5909999999999</v>
      </c>
      <c r="J555" s="125">
        <v>1111.5909999999999</v>
      </c>
    </row>
    <row r="556" spans="1:10" ht="72">
      <c r="A556" s="20"/>
      <c r="B556" s="20"/>
      <c r="C556" s="20" t="s">
        <v>265</v>
      </c>
      <c r="D556" s="20" t="s">
        <v>294</v>
      </c>
      <c r="E556" s="10" t="s">
        <v>733</v>
      </c>
      <c r="F556" s="20"/>
      <c r="G556" s="27" t="s">
        <v>784</v>
      </c>
      <c r="H556" s="125">
        <f>H560+H557</f>
        <v>1031.152</v>
      </c>
      <c r="I556" s="125">
        <f>I560+I557</f>
        <v>1035.856</v>
      </c>
      <c r="J556" s="125">
        <f>J560+J557</f>
        <v>64.599999999999994</v>
      </c>
    </row>
    <row r="557" spans="1:10" ht="48">
      <c r="A557" s="20"/>
      <c r="B557" s="20"/>
      <c r="C557" s="20" t="s">
        <v>265</v>
      </c>
      <c r="D557" s="20" t="s">
        <v>294</v>
      </c>
      <c r="E557" s="10" t="s">
        <v>787</v>
      </c>
      <c r="F557" s="20"/>
      <c r="G557" s="27" t="s">
        <v>676</v>
      </c>
      <c r="H557" s="143">
        <f t="shared" ref="H557:J558" si="109">H558</f>
        <v>932.2</v>
      </c>
      <c r="I557" s="143">
        <f t="shared" si="109"/>
        <v>932.2</v>
      </c>
      <c r="J557" s="143">
        <f t="shared" si="109"/>
        <v>0</v>
      </c>
    </row>
    <row r="558" spans="1:10" ht="60">
      <c r="A558" s="20"/>
      <c r="B558" s="20"/>
      <c r="C558" s="20" t="s">
        <v>265</v>
      </c>
      <c r="D558" s="20" t="s">
        <v>294</v>
      </c>
      <c r="E558" s="10" t="s">
        <v>787</v>
      </c>
      <c r="F558" s="32" t="s">
        <v>296</v>
      </c>
      <c r="G558" s="152" t="s">
        <v>659</v>
      </c>
      <c r="H558" s="143">
        <f t="shared" si="109"/>
        <v>932.2</v>
      </c>
      <c r="I558" s="143">
        <f t="shared" si="109"/>
        <v>932.2</v>
      </c>
      <c r="J558" s="143">
        <f t="shared" si="109"/>
        <v>0</v>
      </c>
    </row>
    <row r="559" spans="1:10" ht="24">
      <c r="A559" s="20"/>
      <c r="B559" s="20"/>
      <c r="C559" s="20" t="s">
        <v>265</v>
      </c>
      <c r="D559" s="20" t="s">
        <v>294</v>
      </c>
      <c r="E559" s="10" t="s">
        <v>787</v>
      </c>
      <c r="F559" s="20">
        <v>612</v>
      </c>
      <c r="G559" s="27" t="s">
        <v>545</v>
      </c>
      <c r="H559" s="143">
        <v>932.2</v>
      </c>
      <c r="I559" s="143">
        <v>932.2</v>
      </c>
      <c r="J559" s="143">
        <v>0</v>
      </c>
    </row>
    <row r="560" spans="1:10" ht="72">
      <c r="A560" s="20"/>
      <c r="B560" s="20"/>
      <c r="C560" s="20" t="s">
        <v>265</v>
      </c>
      <c r="D560" s="20" t="s">
        <v>294</v>
      </c>
      <c r="E560" s="10" t="s">
        <v>732</v>
      </c>
      <c r="F560" s="20"/>
      <c r="G560" s="27" t="s">
        <v>666</v>
      </c>
      <c r="H560" s="125">
        <f t="shared" ref="H560:J561" si="110">H561</f>
        <v>98.951999999999998</v>
      </c>
      <c r="I560" s="125">
        <f t="shared" si="110"/>
        <v>103.65600000000001</v>
      </c>
      <c r="J560" s="125">
        <f t="shared" si="110"/>
        <v>64.599999999999994</v>
      </c>
    </row>
    <row r="561" spans="1:10" ht="60">
      <c r="A561" s="20"/>
      <c r="B561" s="20"/>
      <c r="C561" s="20" t="s">
        <v>265</v>
      </c>
      <c r="D561" s="20" t="s">
        <v>294</v>
      </c>
      <c r="E561" s="10" t="s">
        <v>732</v>
      </c>
      <c r="F561" s="32" t="s">
        <v>296</v>
      </c>
      <c r="G561" s="152" t="s">
        <v>659</v>
      </c>
      <c r="H561" s="125">
        <f t="shared" si="110"/>
        <v>98.951999999999998</v>
      </c>
      <c r="I561" s="125">
        <f t="shared" si="110"/>
        <v>103.65600000000001</v>
      </c>
      <c r="J561" s="125">
        <f t="shared" si="110"/>
        <v>64.599999999999994</v>
      </c>
    </row>
    <row r="562" spans="1:10" ht="24">
      <c r="A562" s="20"/>
      <c r="B562" s="20"/>
      <c r="C562" s="20" t="s">
        <v>265</v>
      </c>
      <c r="D562" s="20" t="s">
        <v>294</v>
      </c>
      <c r="E562" s="10" t="s">
        <v>732</v>
      </c>
      <c r="F562" s="20">
        <v>612</v>
      </c>
      <c r="G562" s="27" t="s">
        <v>545</v>
      </c>
      <c r="H562" s="144">
        <v>98.951999999999998</v>
      </c>
      <c r="I562" s="144">
        <v>103.65600000000001</v>
      </c>
      <c r="J562" s="144">
        <v>64.599999999999994</v>
      </c>
    </row>
    <row r="563" spans="1:10" ht="72">
      <c r="A563" s="20"/>
      <c r="B563" s="20"/>
      <c r="C563" s="20" t="s">
        <v>265</v>
      </c>
      <c r="D563" s="20" t="s">
        <v>294</v>
      </c>
      <c r="E563" s="10" t="s">
        <v>399</v>
      </c>
      <c r="F563" s="20"/>
      <c r="G563" s="27" t="s">
        <v>711</v>
      </c>
      <c r="H563" s="125">
        <f t="shared" ref="H563:J564" si="111">H564</f>
        <v>21918.52</v>
      </c>
      <c r="I563" s="125">
        <f t="shared" si="111"/>
        <v>0</v>
      </c>
      <c r="J563" s="125">
        <f t="shared" si="111"/>
        <v>0</v>
      </c>
    </row>
    <row r="564" spans="1:10" ht="84">
      <c r="A564" s="20"/>
      <c r="B564" s="20"/>
      <c r="C564" s="20" t="s">
        <v>265</v>
      </c>
      <c r="D564" s="20" t="s">
        <v>294</v>
      </c>
      <c r="E564" s="10" t="s">
        <v>835</v>
      </c>
      <c r="F564" s="20"/>
      <c r="G564" s="27" t="s">
        <v>836</v>
      </c>
      <c r="H564" s="125">
        <f t="shared" si="111"/>
        <v>21918.52</v>
      </c>
      <c r="I564" s="125">
        <f t="shared" si="111"/>
        <v>0</v>
      </c>
      <c r="J564" s="125">
        <f t="shared" si="111"/>
        <v>0</v>
      </c>
    </row>
    <row r="565" spans="1:10" ht="84">
      <c r="A565" s="20"/>
      <c r="B565" s="20"/>
      <c r="C565" s="20" t="s">
        <v>265</v>
      </c>
      <c r="D565" s="20" t="s">
        <v>294</v>
      </c>
      <c r="E565" s="10" t="s">
        <v>837</v>
      </c>
      <c r="F565" s="20"/>
      <c r="G565" s="27" t="s">
        <v>838</v>
      </c>
      <c r="H565" s="125">
        <f>H566+H569+H572</f>
        <v>21918.52</v>
      </c>
      <c r="I565" s="125">
        <f>I566+I569+I572</f>
        <v>0</v>
      </c>
      <c r="J565" s="125">
        <f>J566+J569+J572</f>
        <v>0</v>
      </c>
    </row>
    <row r="566" spans="1:10" ht="54" customHeight="1">
      <c r="A566" s="20"/>
      <c r="B566" s="20"/>
      <c r="C566" s="20" t="s">
        <v>265</v>
      </c>
      <c r="D566" s="20" t="s">
        <v>294</v>
      </c>
      <c r="E566" s="10" t="s">
        <v>868</v>
      </c>
      <c r="F566" s="20"/>
      <c r="G566" s="27" t="s">
        <v>867</v>
      </c>
      <c r="H566" s="125">
        <f t="shared" ref="H566:J573" si="112">H567</f>
        <v>6867.92</v>
      </c>
      <c r="I566" s="125">
        <f t="shared" si="112"/>
        <v>0</v>
      </c>
      <c r="J566" s="125">
        <f t="shared" si="112"/>
        <v>0</v>
      </c>
    </row>
    <row r="567" spans="1:10" ht="60">
      <c r="A567" s="20"/>
      <c r="B567" s="20"/>
      <c r="C567" s="20" t="s">
        <v>265</v>
      </c>
      <c r="D567" s="20" t="s">
        <v>294</v>
      </c>
      <c r="E567" s="10" t="s">
        <v>868</v>
      </c>
      <c r="F567" s="32" t="s">
        <v>296</v>
      </c>
      <c r="G567" s="152" t="s">
        <v>659</v>
      </c>
      <c r="H567" s="125">
        <f t="shared" si="112"/>
        <v>6867.92</v>
      </c>
      <c r="I567" s="125">
        <f t="shared" si="112"/>
        <v>0</v>
      </c>
      <c r="J567" s="125">
        <f t="shared" si="112"/>
        <v>0</v>
      </c>
    </row>
    <row r="568" spans="1:10" ht="24">
      <c r="A568" s="20"/>
      <c r="B568" s="20"/>
      <c r="C568" s="20" t="s">
        <v>265</v>
      </c>
      <c r="D568" s="20" t="s">
        <v>294</v>
      </c>
      <c r="E568" s="10" t="s">
        <v>868</v>
      </c>
      <c r="F568" s="20">
        <v>612</v>
      </c>
      <c r="G568" s="27" t="s">
        <v>545</v>
      </c>
      <c r="H568" s="125">
        <v>6867.92</v>
      </c>
      <c r="I568" s="125">
        <v>0</v>
      </c>
      <c r="J568" s="125">
        <v>0</v>
      </c>
    </row>
    <row r="569" spans="1:10" s="215" customFormat="1" ht="66" customHeight="1">
      <c r="A569" s="20"/>
      <c r="B569" s="20"/>
      <c r="C569" s="20" t="s">
        <v>265</v>
      </c>
      <c r="D569" s="20" t="s">
        <v>294</v>
      </c>
      <c r="E569" s="10" t="s">
        <v>870</v>
      </c>
      <c r="F569" s="20"/>
      <c r="G569" s="5" t="s">
        <v>869</v>
      </c>
      <c r="H569" s="125">
        <f>H570</f>
        <v>1250</v>
      </c>
      <c r="I569" s="125">
        <f>I570</f>
        <v>0</v>
      </c>
      <c r="J569" s="125">
        <f>J570</f>
        <v>0</v>
      </c>
    </row>
    <row r="570" spans="1:10" s="215" customFormat="1" ht="60">
      <c r="A570" s="20"/>
      <c r="B570" s="20"/>
      <c r="C570" s="20" t="s">
        <v>265</v>
      </c>
      <c r="D570" s="20" t="s">
        <v>294</v>
      </c>
      <c r="E570" s="10" t="s">
        <v>870</v>
      </c>
      <c r="F570" s="32" t="s">
        <v>296</v>
      </c>
      <c r="G570" s="152" t="s">
        <v>659</v>
      </c>
      <c r="H570" s="125">
        <f t="shared" si="112"/>
        <v>1250</v>
      </c>
      <c r="I570" s="125">
        <f t="shared" si="112"/>
        <v>0</v>
      </c>
      <c r="J570" s="125">
        <f t="shared" si="112"/>
        <v>0</v>
      </c>
    </row>
    <row r="571" spans="1:10" s="215" customFormat="1" ht="24">
      <c r="A571" s="20"/>
      <c r="B571" s="20"/>
      <c r="C571" s="20" t="s">
        <v>265</v>
      </c>
      <c r="D571" s="20" t="s">
        <v>294</v>
      </c>
      <c r="E571" s="10" t="s">
        <v>870</v>
      </c>
      <c r="F571" s="20">
        <v>612</v>
      </c>
      <c r="G571" s="27" t="s">
        <v>545</v>
      </c>
      <c r="H571" s="125">
        <v>1250</v>
      </c>
      <c r="I571" s="125">
        <v>0</v>
      </c>
      <c r="J571" s="125">
        <v>0</v>
      </c>
    </row>
    <row r="572" spans="1:10" ht="96">
      <c r="A572" s="20"/>
      <c r="B572" s="20"/>
      <c r="C572" s="20" t="s">
        <v>265</v>
      </c>
      <c r="D572" s="20" t="s">
        <v>294</v>
      </c>
      <c r="E572" s="10" t="s">
        <v>840</v>
      </c>
      <c r="F572" s="112"/>
      <c r="G572" s="163" t="s">
        <v>839</v>
      </c>
      <c r="H572" s="125">
        <f t="shared" si="112"/>
        <v>13800.6</v>
      </c>
      <c r="I572" s="125">
        <f t="shared" si="112"/>
        <v>0</v>
      </c>
      <c r="J572" s="125">
        <f t="shared" si="112"/>
        <v>0</v>
      </c>
    </row>
    <row r="573" spans="1:10" ht="60">
      <c r="A573" s="20"/>
      <c r="B573" s="20"/>
      <c r="C573" s="20" t="s">
        <v>265</v>
      </c>
      <c r="D573" s="20" t="s">
        <v>294</v>
      </c>
      <c r="E573" s="10" t="s">
        <v>840</v>
      </c>
      <c r="F573" s="32" t="s">
        <v>296</v>
      </c>
      <c r="G573" s="152" t="s">
        <v>659</v>
      </c>
      <c r="H573" s="125">
        <f t="shared" si="112"/>
        <v>13800.6</v>
      </c>
      <c r="I573" s="125">
        <f t="shared" si="112"/>
        <v>0</v>
      </c>
      <c r="J573" s="125">
        <f t="shared" si="112"/>
        <v>0</v>
      </c>
    </row>
    <row r="574" spans="1:10" ht="24">
      <c r="A574" s="20"/>
      <c r="B574" s="20"/>
      <c r="C574" s="20" t="s">
        <v>265</v>
      </c>
      <c r="D574" s="20" t="s">
        <v>294</v>
      </c>
      <c r="E574" s="10" t="s">
        <v>840</v>
      </c>
      <c r="F574" s="20">
        <v>612</v>
      </c>
      <c r="G574" s="27" t="s">
        <v>545</v>
      </c>
      <c r="H574" s="125">
        <v>13800.6</v>
      </c>
      <c r="I574" s="125">
        <v>0</v>
      </c>
      <c r="J574" s="125">
        <v>0</v>
      </c>
    </row>
    <row r="575" spans="1:10" ht="24">
      <c r="A575" s="20"/>
      <c r="B575" s="20"/>
      <c r="C575" s="98" t="s">
        <v>265</v>
      </c>
      <c r="D575" s="98" t="s">
        <v>320</v>
      </c>
      <c r="E575" s="98"/>
      <c r="F575" s="99"/>
      <c r="G575" s="118" t="s">
        <v>348</v>
      </c>
      <c r="H575" s="137">
        <f t="shared" ref="H575:J576" si="113">H576</f>
        <v>92346.061000000002</v>
      </c>
      <c r="I575" s="137">
        <f t="shared" si="113"/>
        <v>92251.061000000002</v>
      </c>
      <c r="J575" s="137">
        <f t="shared" si="113"/>
        <v>76028.797000000006</v>
      </c>
    </row>
    <row r="576" spans="1:10" ht="36">
      <c r="A576" s="20"/>
      <c r="B576" s="20"/>
      <c r="C576" s="10" t="s">
        <v>265</v>
      </c>
      <c r="D576" s="10" t="s">
        <v>320</v>
      </c>
      <c r="E576" s="10" t="s">
        <v>138</v>
      </c>
      <c r="F576" s="20"/>
      <c r="G576" s="27" t="s">
        <v>725</v>
      </c>
      <c r="H576" s="125">
        <f t="shared" si="113"/>
        <v>92346.061000000002</v>
      </c>
      <c r="I576" s="125">
        <f t="shared" si="113"/>
        <v>92251.061000000002</v>
      </c>
      <c r="J576" s="125">
        <f t="shared" si="113"/>
        <v>76028.797000000006</v>
      </c>
    </row>
    <row r="577" spans="1:10" ht="36">
      <c r="A577" s="20"/>
      <c r="B577" s="20"/>
      <c r="C577" s="10" t="s">
        <v>265</v>
      </c>
      <c r="D577" s="10" t="s">
        <v>320</v>
      </c>
      <c r="E577" s="10" t="s">
        <v>144</v>
      </c>
      <c r="F577" s="20"/>
      <c r="G577" s="27" t="s">
        <v>174</v>
      </c>
      <c r="H577" s="125">
        <f>H578+H591</f>
        <v>92346.061000000002</v>
      </c>
      <c r="I577" s="125">
        <f>I578+I591</f>
        <v>92251.061000000002</v>
      </c>
      <c r="J577" s="125">
        <f>J578+J591</f>
        <v>76028.797000000006</v>
      </c>
    </row>
    <row r="578" spans="1:10" ht="108">
      <c r="A578" s="20"/>
      <c r="B578" s="20"/>
      <c r="C578" s="10" t="s">
        <v>265</v>
      </c>
      <c r="D578" s="10" t="s">
        <v>320</v>
      </c>
      <c r="E578" s="10" t="s">
        <v>145</v>
      </c>
      <c r="F578" s="20"/>
      <c r="G578" s="27" t="s">
        <v>151</v>
      </c>
      <c r="H578" s="125">
        <f>H579+H585+H588+H582</f>
        <v>91647.793999999994</v>
      </c>
      <c r="I578" s="125">
        <f>I579+I585+I588+I582</f>
        <v>91552.793999999994</v>
      </c>
      <c r="J578" s="125">
        <f>J579+J585+J588+J582</f>
        <v>75330.53</v>
      </c>
    </row>
    <row r="579" spans="1:10" ht="39.75" customHeight="1">
      <c r="A579" s="20"/>
      <c r="B579" s="20"/>
      <c r="C579" s="10" t="s">
        <v>265</v>
      </c>
      <c r="D579" s="10" t="s">
        <v>320</v>
      </c>
      <c r="E579" s="10" t="s">
        <v>481</v>
      </c>
      <c r="F579" s="20"/>
      <c r="G579" s="27" t="s">
        <v>552</v>
      </c>
      <c r="H579" s="125">
        <f t="shared" ref="H579:J580" si="114">H580</f>
        <v>75166.668000000005</v>
      </c>
      <c r="I579" s="125">
        <f t="shared" si="114"/>
        <v>75166.668000000005</v>
      </c>
      <c r="J579" s="125">
        <f t="shared" si="114"/>
        <v>75330.53</v>
      </c>
    </row>
    <row r="580" spans="1:10" ht="60">
      <c r="A580" s="20"/>
      <c r="B580" s="20"/>
      <c r="C580" s="10" t="s">
        <v>265</v>
      </c>
      <c r="D580" s="10" t="s">
        <v>320</v>
      </c>
      <c r="E580" s="10" t="s">
        <v>481</v>
      </c>
      <c r="F580" s="32" t="s">
        <v>296</v>
      </c>
      <c r="G580" s="152" t="s">
        <v>659</v>
      </c>
      <c r="H580" s="125">
        <f t="shared" si="114"/>
        <v>75166.668000000005</v>
      </c>
      <c r="I580" s="125">
        <f t="shared" si="114"/>
        <v>75166.668000000005</v>
      </c>
      <c r="J580" s="125">
        <f t="shared" si="114"/>
        <v>75330.53</v>
      </c>
    </row>
    <row r="581" spans="1:10" ht="108">
      <c r="A581" s="20"/>
      <c r="B581" s="20"/>
      <c r="C581" s="10" t="s">
        <v>265</v>
      </c>
      <c r="D581" s="10" t="s">
        <v>320</v>
      </c>
      <c r="E581" s="10" t="s">
        <v>481</v>
      </c>
      <c r="F581" s="20" t="s">
        <v>398</v>
      </c>
      <c r="G581" s="27" t="s">
        <v>636</v>
      </c>
      <c r="H581" s="125">
        <v>75166.668000000005</v>
      </c>
      <c r="I581" s="125">
        <v>75166.668000000005</v>
      </c>
      <c r="J581" s="125">
        <v>75330.53</v>
      </c>
    </row>
    <row r="582" spans="1:10" ht="60">
      <c r="A582" s="20"/>
      <c r="B582" s="20"/>
      <c r="C582" s="10" t="s">
        <v>265</v>
      </c>
      <c r="D582" s="10" t="s">
        <v>320</v>
      </c>
      <c r="E582" s="10" t="s">
        <v>482</v>
      </c>
      <c r="F582" s="20"/>
      <c r="G582" s="27" t="s">
        <v>381</v>
      </c>
      <c r="H582" s="125">
        <f t="shared" ref="H582:J583" si="115">H583</f>
        <v>95</v>
      </c>
      <c r="I582" s="125">
        <f t="shared" si="115"/>
        <v>0</v>
      </c>
      <c r="J582" s="125">
        <f t="shared" si="115"/>
        <v>0</v>
      </c>
    </row>
    <row r="583" spans="1:10" ht="60">
      <c r="A583" s="20"/>
      <c r="B583" s="20"/>
      <c r="C583" s="10" t="s">
        <v>265</v>
      </c>
      <c r="D583" s="10" t="s">
        <v>320</v>
      </c>
      <c r="E583" s="10" t="s">
        <v>482</v>
      </c>
      <c r="F583" s="32" t="s">
        <v>296</v>
      </c>
      <c r="G583" s="152" t="s">
        <v>659</v>
      </c>
      <c r="H583" s="125">
        <f t="shared" si="115"/>
        <v>95</v>
      </c>
      <c r="I583" s="125">
        <f t="shared" si="115"/>
        <v>0</v>
      </c>
      <c r="J583" s="125">
        <f t="shared" si="115"/>
        <v>0</v>
      </c>
    </row>
    <row r="584" spans="1:10" ht="24">
      <c r="A584" s="20"/>
      <c r="B584" s="20"/>
      <c r="C584" s="10" t="s">
        <v>265</v>
      </c>
      <c r="D584" s="10" t="s">
        <v>320</v>
      </c>
      <c r="E584" s="10" t="s">
        <v>482</v>
      </c>
      <c r="F584" s="20">
        <v>612</v>
      </c>
      <c r="G584" s="27" t="s">
        <v>545</v>
      </c>
      <c r="H584" s="125">
        <v>95</v>
      </c>
      <c r="I584" s="125">
        <v>0</v>
      </c>
      <c r="J584" s="125">
        <v>0</v>
      </c>
    </row>
    <row r="585" spans="1:10" ht="72">
      <c r="A585" s="20"/>
      <c r="B585" s="20"/>
      <c r="C585" s="10" t="s">
        <v>265</v>
      </c>
      <c r="D585" s="10" t="s">
        <v>320</v>
      </c>
      <c r="E585" s="10" t="s">
        <v>211</v>
      </c>
      <c r="F585" s="20"/>
      <c r="G585" s="27" t="s">
        <v>360</v>
      </c>
      <c r="H585" s="125">
        <f t="shared" ref="H585:J586" si="116">H586</f>
        <v>16222.263999999999</v>
      </c>
      <c r="I585" s="125">
        <f t="shared" si="116"/>
        <v>16222.263999999999</v>
      </c>
      <c r="J585" s="125">
        <f t="shared" si="116"/>
        <v>0</v>
      </c>
    </row>
    <row r="586" spans="1:10" ht="60">
      <c r="A586" s="20"/>
      <c r="B586" s="20"/>
      <c r="C586" s="10" t="s">
        <v>265</v>
      </c>
      <c r="D586" s="10" t="s">
        <v>320</v>
      </c>
      <c r="E586" s="10" t="s">
        <v>211</v>
      </c>
      <c r="F586" s="29" t="s">
        <v>296</v>
      </c>
      <c r="G586" s="152" t="s">
        <v>659</v>
      </c>
      <c r="H586" s="125">
        <f t="shared" si="116"/>
        <v>16222.263999999999</v>
      </c>
      <c r="I586" s="125">
        <f t="shared" si="116"/>
        <v>16222.263999999999</v>
      </c>
      <c r="J586" s="125">
        <f t="shared" si="116"/>
        <v>0</v>
      </c>
    </row>
    <row r="587" spans="1:10" ht="108">
      <c r="A587" s="20"/>
      <c r="B587" s="20"/>
      <c r="C587" s="10" t="s">
        <v>265</v>
      </c>
      <c r="D587" s="10" t="s">
        <v>320</v>
      </c>
      <c r="E587" s="10" t="s">
        <v>211</v>
      </c>
      <c r="F587" s="20" t="s">
        <v>398</v>
      </c>
      <c r="G587" s="27" t="s">
        <v>636</v>
      </c>
      <c r="H587" s="125">
        <v>16222.263999999999</v>
      </c>
      <c r="I587" s="125">
        <v>16222.263999999999</v>
      </c>
      <c r="J587" s="125">
        <v>0</v>
      </c>
    </row>
    <row r="588" spans="1:10" ht="84">
      <c r="A588" s="20"/>
      <c r="B588" s="20"/>
      <c r="C588" s="10" t="s">
        <v>265</v>
      </c>
      <c r="D588" s="10" t="s">
        <v>320</v>
      </c>
      <c r="E588" s="10" t="s">
        <v>212</v>
      </c>
      <c r="F588" s="20"/>
      <c r="G588" s="27" t="s">
        <v>361</v>
      </c>
      <c r="H588" s="125">
        <f t="shared" ref="H588:J589" si="117">H589</f>
        <v>163.86199999999999</v>
      </c>
      <c r="I588" s="125">
        <f t="shared" si="117"/>
        <v>163.86199999999999</v>
      </c>
      <c r="J588" s="125">
        <f t="shared" si="117"/>
        <v>0</v>
      </c>
    </row>
    <row r="589" spans="1:10" ht="60">
      <c r="A589" s="20"/>
      <c r="B589" s="20"/>
      <c r="C589" s="10" t="s">
        <v>265</v>
      </c>
      <c r="D589" s="10" t="s">
        <v>320</v>
      </c>
      <c r="E589" s="10" t="s">
        <v>212</v>
      </c>
      <c r="F589" s="29" t="s">
        <v>296</v>
      </c>
      <c r="G589" s="152" t="s">
        <v>659</v>
      </c>
      <c r="H589" s="125">
        <f t="shared" si="117"/>
        <v>163.86199999999999</v>
      </c>
      <c r="I589" s="125">
        <f t="shared" si="117"/>
        <v>163.86199999999999</v>
      </c>
      <c r="J589" s="125">
        <f t="shared" si="117"/>
        <v>0</v>
      </c>
    </row>
    <row r="590" spans="1:10" ht="108">
      <c r="A590" s="20"/>
      <c r="B590" s="20"/>
      <c r="C590" s="10" t="s">
        <v>265</v>
      </c>
      <c r="D590" s="10" t="s">
        <v>320</v>
      </c>
      <c r="E590" s="10" t="s">
        <v>212</v>
      </c>
      <c r="F590" s="20" t="s">
        <v>398</v>
      </c>
      <c r="G590" s="27" t="s">
        <v>636</v>
      </c>
      <c r="H590" s="125">
        <v>163.86199999999999</v>
      </c>
      <c r="I590" s="125">
        <v>163.86199999999999</v>
      </c>
      <c r="J590" s="125">
        <v>0</v>
      </c>
    </row>
    <row r="591" spans="1:10" ht="60">
      <c r="A591" s="20"/>
      <c r="B591" s="20"/>
      <c r="C591" s="10" t="s">
        <v>265</v>
      </c>
      <c r="D591" s="10" t="s">
        <v>320</v>
      </c>
      <c r="E591" s="10" t="s">
        <v>522</v>
      </c>
      <c r="F591" s="20"/>
      <c r="G591" s="161" t="s">
        <v>175</v>
      </c>
      <c r="H591" s="125">
        <f>H592</f>
        <v>698.26700000000005</v>
      </c>
      <c r="I591" s="125">
        <f t="shared" ref="I591:J593" si="118">I592</f>
        <v>698.26700000000005</v>
      </c>
      <c r="J591" s="125">
        <f t="shared" si="118"/>
        <v>698.26700000000005</v>
      </c>
    </row>
    <row r="592" spans="1:10" ht="60">
      <c r="A592" s="20"/>
      <c r="B592" s="20"/>
      <c r="C592" s="10" t="s">
        <v>265</v>
      </c>
      <c r="D592" s="10" t="s">
        <v>320</v>
      </c>
      <c r="E592" s="10" t="s">
        <v>483</v>
      </c>
      <c r="F592" s="20"/>
      <c r="G592" s="161" t="s">
        <v>734</v>
      </c>
      <c r="H592" s="125">
        <f>H593</f>
        <v>698.26700000000005</v>
      </c>
      <c r="I592" s="125">
        <f t="shared" si="118"/>
        <v>698.26700000000005</v>
      </c>
      <c r="J592" s="125">
        <f t="shared" si="118"/>
        <v>698.26700000000005</v>
      </c>
    </row>
    <row r="593" spans="1:10" ht="60">
      <c r="A593" s="20"/>
      <c r="B593" s="20"/>
      <c r="C593" s="10" t="s">
        <v>265</v>
      </c>
      <c r="D593" s="10" t="s">
        <v>320</v>
      </c>
      <c r="E593" s="10" t="s">
        <v>483</v>
      </c>
      <c r="F593" s="32" t="s">
        <v>296</v>
      </c>
      <c r="G593" s="152" t="s">
        <v>659</v>
      </c>
      <c r="H593" s="125">
        <f>H594</f>
        <v>698.26700000000005</v>
      </c>
      <c r="I593" s="125">
        <f t="shared" si="118"/>
        <v>698.26700000000005</v>
      </c>
      <c r="J593" s="125">
        <f t="shared" si="118"/>
        <v>698.26700000000005</v>
      </c>
    </row>
    <row r="594" spans="1:10" ht="100.5" customHeight="1">
      <c r="A594" s="20"/>
      <c r="B594" s="20"/>
      <c r="C594" s="10" t="s">
        <v>265</v>
      </c>
      <c r="D594" s="10" t="s">
        <v>320</v>
      </c>
      <c r="E594" s="10" t="s">
        <v>483</v>
      </c>
      <c r="F594" s="20" t="s">
        <v>398</v>
      </c>
      <c r="G594" s="27" t="s">
        <v>636</v>
      </c>
      <c r="H594" s="125">
        <v>698.26700000000005</v>
      </c>
      <c r="I594" s="125">
        <v>698.26700000000005</v>
      </c>
      <c r="J594" s="125">
        <v>698.26700000000005</v>
      </c>
    </row>
    <row r="595" spans="1:10" ht="48">
      <c r="A595" s="20"/>
      <c r="B595" s="20"/>
      <c r="C595" s="99" t="s">
        <v>265</v>
      </c>
      <c r="D595" s="99" t="s">
        <v>26</v>
      </c>
      <c r="E595" s="98"/>
      <c r="F595" s="99"/>
      <c r="G595" s="118" t="s">
        <v>358</v>
      </c>
      <c r="H595" s="137">
        <f t="shared" ref="H595:J596" si="119">H596</f>
        <v>200</v>
      </c>
      <c r="I595" s="137">
        <f t="shared" si="119"/>
        <v>200</v>
      </c>
      <c r="J595" s="137">
        <f t="shared" si="119"/>
        <v>200</v>
      </c>
    </row>
    <row r="596" spans="1:10" ht="36">
      <c r="A596" s="20"/>
      <c r="B596" s="20"/>
      <c r="C596" s="20" t="s">
        <v>265</v>
      </c>
      <c r="D596" s="20" t="s">
        <v>26</v>
      </c>
      <c r="E596" s="10" t="s">
        <v>138</v>
      </c>
      <c r="F596" s="20"/>
      <c r="G596" s="27" t="s">
        <v>735</v>
      </c>
      <c r="H596" s="125">
        <f t="shared" si="119"/>
        <v>200</v>
      </c>
      <c r="I596" s="125">
        <f t="shared" si="119"/>
        <v>200</v>
      </c>
      <c r="J596" s="125">
        <f t="shared" si="119"/>
        <v>200</v>
      </c>
    </row>
    <row r="597" spans="1:10" ht="48">
      <c r="A597" s="20"/>
      <c r="B597" s="20"/>
      <c r="C597" s="20" t="s">
        <v>265</v>
      </c>
      <c r="D597" s="20" t="s">
        <v>26</v>
      </c>
      <c r="E597" s="10" t="s">
        <v>146</v>
      </c>
      <c r="F597" s="29"/>
      <c r="G597" s="27" t="s">
        <v>314</v>
      </c>
      <c r="H597" s="125">
        <f>H599</f>
        <v>200</v>
      </c>
      <c r="I597" s="125">
        <f>I599</f>
        <v>200</v>
      </c>
      <c r="J597" s="125">
        <f>J599</f>
        <v>200</v>
      </c>
    </row>
    <row r="598" spans="1:10" ht="60">
      <c r="A598" s="20"/>
      <c r="B598" s="20"/>
      <c r="C598" s="20" t="s">
        <v>265</v>
      </c>
      <c r="D598" s="20" t="s">
        <v>26</v>
      </c>
      <c r="E598" s="10" t="s">
        <v>147</v>
      </c>
      <c r="F598" s="29"/>
      <c r="G598" s="27" t="s">
        <v>769</v>
      </c>
      <c r="H598" s="125">
        <f>H599</f>
        <v>200</v>
      </c>
      <c r="I598" s="125">
        <f t="shared" ref="I598:J600" si="120">I599</f>
        <v>200</v>
      </c>
      <c r="J598" s="125">
        <f t="shared" si="120"/>
        <v>200</v>
      </c>
    </row>
    <row r="599" spans="1:10" ht="48">
      <c r="A599" s="20"/>
      <c r="B599" s="20"/>
      <c r="C599" s="20" t="s">
        <v>265</v>
      </c>
      <c r="D599" s="20" t="s">
        <v>26</v>
      </c>
      <c r="E599" s="10" t="s">
        <v>492</v>
      </c>
      <c r="F599" s="30"/>
      <c r="G599" s="156" t="s">
        <v>114</v>
      </c>
      <c r="H599" s="125">
        <f>H600</f>
        <v>200</v>
      </c>
      <c r="I599" s="125">
        <f t="shared" si="120"/>
        <v>200</v>
      </c>
      <c r="J599" s="125">
        <f t="shared" si="120"/>
        <v>200</v>
      </c>
    </row>
    <row r="600" spans="1:10" ht="60">
      <c r="A600" s="20"/>
      <c r="B600" s="20"/>
      <c r="C600" s="20" t="s">
        <v>265</v>
      </c>
      <c r="D600" s="20" t="s">
        <v>26</v>
      </c>
      <c r="E600" s="10" t="s">
        <v>492</v>
      </c>
      <c r="F600" s="32" t="s">
        <v>296</v>
      </c>
      <c r="G600" s="152" t="s">
        <v>659</v>
      </c>
      <c r="H600" s="125">
        <f>H601</f>
        <v>200</v>
      </c>
      <c r="I600" s="125">
        <f t="shared" si="120"/>
        <v>200</v>
      </c>
      <c r="J600" s="125">
        <f t="shared" si="120"/>
        <v>200</v>
      </c>
    </row>
    <row r="601" spans="1:10" ht="99.75" customHeight="1">
      <c r="A601" s="20"/>
      <c r="B601" s="20"/>
      <c r="C601" s="20" t="s">
        <v>265</v>
      </c>
      <c r="D601" s="20" t="s">
        <v>26</v>
      </c>
      <c r="E601" s="10" t="s">
        <v>492</v>
      </c>
      <c r="F601" s="20" t="s">
        <v>299</v>
      </c>
      <c r="G601" s="27" t="s">
        <v>636</v>
      </c>
      <c r="H601" s="125">
        <v>200</v>
      </c>
      <c r="I601" s="125">
        <v>200</v>
      </c>
      <c r="J601" s="125">
        <v>200</v>
      </c>
    </row>
    <row r="602" spans="1:10">
      <c r="A602" s="20"/>
      <c r="B602" s="20"/>
      <c r="C602" s="99" t="s">
        <v>265</v>
      </c>
      <c r="D602" s="99" t="s">
        <v>265</v>
      </c>
      <c r="E602" s="98"/>
      <c r="F602" s="99"/>
      <c r="G602" s="118" t="s">
        <v>310</v>
      </c>
      <c r="H602" s="137">
        <f t="shared" ref="H602:J604" si="121">H603</f>
        <v>2367.4279999999999</v>
      </c>
      <c r="I602" s="137">
        <f t="shared" si="121"/>
        <v>0</v>
      </c>
      <c r="J602" s="137">
        <f t="shared" si="121"/>
        <v>0</v>
      </c>
    </row>
    <row r="603" spans="1:10" ht="36">
      <c r="A603" s="20"/>
      <c r="B603" s="20"/>
      <c r="C603" s="20" t="s">
        <v>265</v>
      </c>
      <c r="D603" s="20" t="s">
        <v>265</v>
      </c>
      <c r="E603" s="10" t="s">
        <v>138</v>
      </c>
      <c r="F603" s="20"/>
      <c r="G603" s="27" t="s">
        <v>725</v>
      </c>
      <c r="H603" s="125">
        <f t="shared" si="121"/>
        <v>2367.4279999999999</v>
      </c>
      <c r="I603" s="125">
        <f t="shared" si="121"/>
        <v>0</v>
      </c>
      <c r="J603" s="125">
        <f t="shared" si="121"/>
        <v>0</v>
      </c>
    </row>
    <row r="604" spans="1:10" ht="48">
      <c r="A604" s="20"/>
      <c r="B604" s="20"/>
      <c r="C604" s="20" t="s">
        <v>265</v>
      </c>
      <c r="D604" s="20" t="s">
        <v>265</v>
      </c>
      <c r="E604" s="10" t="s">
        <v>393</v>
      </c>
      <c r="F604" s="20"/>
      <c r="G604" s="27" t="s">
        <v>785</v>
      </c>
      <c r="H604" s="125">
        <f>H605</f>
        <v>2367.4279999999999</v>
      </c>
      <c r="I604" s="125">
        <f t="shared" si="121"/>
        <v>0</v>
      </c>
      <c r="J604" s="125">
        <f t="shared" si="121"/>
        <v>0</v>
      </c>
    </row>
    <row r="605" spans="1:10" ht="72">
      <c r="A605" s="20"/>
      <c r="B605" s="20"/>
      <c r="C605" s="20" t="s">
        <v>265</v>
      </c>
      <c r="D605" s="20" t="s">
        <v>265</v>
      </c>
      <c r="E605" s="10" t="s">
        <v>726</v>
      </c>
      <c r="F605" s="20"/>
      <c r="G605" s="27" t="s">
        <v>727</v>
      </c>
      <c r="H605" s="125">
        <f t="shared" ref="H605:J607" si="122">H606</f>
        <v>2367.4279999999999</v>
      </c>
      <c r="I605" s="125">
        <f>I606</f>
        <v>0</v>
      </c>
      <c r="J605" s="125">
        <f>J606</f>
        <v>0</v>
      </c>
    </row>
    <row r="606" spans="1:10" ht="48">
      <c r="A606" s="20"/>
      <c r="B606" s="20"/>
      <c r="C606" s="20" t="s">
        <v>265</v>
      </c>
      <c r="D606" s="20" t="s">
        <v>265</v>
      </c>
      <c r="E606" s="10" t="s">
        <v>728</v>
      </c>
      <c r="F606" s="20"/>
      <c r="G606" s="27" t="s">
        <v>765</v>
      </c>
      <c r="H606" s="125">
        <f t="shared" si="122"/>
        <v>2367.4279999999999</v>
      </c>
      <c r="I606" s="125">
        <f t="shared" si="122"/>
        <v>0</v>
      </c>
      <c r="J606" s="125">
        <f t="shared" si="122"/>
        <v>0</v>
      </c>
    </row>
    <row r="607" spans="1:10" ht="60">
      <c r="A607" s="20"/>
      <c r="B607" s="20"/>
      <c r="C607" s="20" t="s">
        <v>265</v>
      </c>
      <c r="D607" s="20" t="s">
        <v>265</v>
      </c>
      <c r="E607" s="10" t="s">
        <v>728</v>
      </c>
      <c r="F607" s="32" t="s">
        <v>296</v>
      </c>
      <c r="G607" s="152" t="s">
        <v>659</v>
      </c>
      <c r="H607" s="125">
        <f t="shared" si="122"/>
        <v>2367.4279999999999</v>
      </c>
      <c r="I607" s="125">
        <f t="shared" si="122"/>
        <v>0</v>
      </c>
      <c r="J607" s="125">
        <f t="shared" si="122"/>
        <v>0</v>
      </c>
    </row>
    <row r="608" spans="1:10" ht="108">
      <c r="A608" s="20"/>
      <c r="B608" s="20"/>
      <c r="C608" s="20" t="s">
        <v>265</v>
      </c>
      <c r="D608" s="20" t="s">
        <v>265</v>
      </c>
      <c r="E608" s="10" t="s">
        <v>728</v>
      </c>
      <c r="F608" s="20" t="s">
        <v>299</v>
      </c>
      <c r="G608" s="27" t="s">
        <v>636</v>
      </c>
      <c r="H608" s="125">
        <v>2367.4279999999999</v>
      </c>
      <c r="I608" s="125">
        <v>0</v>
      </c>
      <c r="J608" s="125">
        <v>0</v>
      </c>
    </row>
    <row r="609" spans="1:10" ht="24">
      <c r="A609" s="20"/>
      <c r="B609" s="20"/>
      <c r="C609" s="99" t="s">
        <v>265</v>
      </c>
      <c r="D609" s="99" t="s">
        <v>264</v>
      </c>
      <c r="E609" s="98"/>
      <c r="F609" s="99"/>
      <c r="G609" s="118" t="s">
        <v>553</v>
      </c>
      <c r="H609" s="137">
        <f>H610</f>
        <v>29221.012999999999</v>
      </c>
      <c r="I609" s="137">
        <f>I610</f>
        <v>25318.483</v>
      </c>
      <c r="J609" s="137">
        <f>J610</f>
        <v>19079.082999999999</v>
      </c>
    </row>
    <row r="610" spans="1:10" ht="36">
      <c r="A610" s="20"/>
      <c r="B610" s="20"/>
      <c r="C610" s="20" t="s">
        <v>265</v>
      </c>
      <c r="D610" s="20" t="s">
        <v>264</v>
      </c>
      <c r="E610" s="10" t="s">
        <v>138</v>
      </c>
      <c r="F610" s="20"/>
      <c r="G610" s="27" t="s">
        <v>725</v>
      </c>
      <c r="H610" s="125">
        <f>H611+H619</f>
        <v>29221.012999999999</v>
      </c>
      <c r="I610" s="125">
        <f t="shared" ref="I610:J610" si="123">I611+I619</f>
        <v>25318.483</v>
      </c>
      <c r="J610" s="125">
        <f t="shared" si="123"/>
        <v>19079.082999999999</v>
      </c>
    </row>
    <row r="611" spans="1:10" s="220" customFormat="1" ht="48">
      <c r="A611" s="20"/>
      <c r="B611" s="20"/>
      <c r="C611" s="20" t="s">
        <v>265</v>
      </c>
      <c r="D611" s="20" t="s">
        <v>264</v>
      </c>
      <c r="E611" s="10" t="s">
        <v>393</v>
      </c>
      <c r="F611" s="20"/>
      <c r="G611" s="27" t="s">
        <v>785</v>
      </c>
      <c r="H611" s="125">
        <f>H612</f>
        <v>11955.168</v>
      </c>
      <c r="I611" s="125">
        <f t="shared" ref="I611:J611" si="124">I612</f>
        <v>12052.637999999999</v>
      </c>
      <c r="J611" s="125">
        <f t="shared" si="124"/>
        <v>5813.2380000000003</v>
      </c>
    </row>
    <row r="612" spans="1:10" s="220" customFormat="1" ht="60">
      <c r="A612" s="20"/>
      <c r="B612" s="20"/>
      <c r="C612" s="20" t="s">
        <v>265</v>
      </c>
      <c r="D612" s="20" t="s">
        <v>264</v>
      </c>
      <c r="E612" s="10" t="s">
        <v>394</v>
      </c>
      <c r="F612" s="20"/>
      <c r="G612" s="27" t="s">
        <v>396</v>
      </c>
      <c r="H612" s="125">
        <f>H616+H613</f>
        <v>11955.168</v>
      </c>
      <c r="I612" s="125">
        <f>I616+I613</f>
        <v>12052.637999999999</v>
      </c>
      <c r="J612" s="125">
        <f>J616+J613</f>
        <v>5813.2380000000003</v>
      </c>
    </row>
    <row r="613" spans="1:10" s="220" customFormat="1" ht="36">
      <c r="A613" s="20"/>
      <c r="B613" s="20"/>
      <c r="C613" s="20" t="s">
        <v>265</v>
      </c>
      <c r="D613" s="20" t="s">
        <v>264</v>
      </c>
      <c r="E613" s="10" t="s">
        <v>76</v>
      </c>
      <c r="F613" s="20"/>
      <c r="G613" s="27" t="s">
        <v>77</v>
      </c>
      <c r="H613" s="125">
        <f t="shared" ref="H613:J614" si="125">H614</f>
        <v>6239.4</v>
      </c>
      <c r="I613" s="125">
        <f t="shared" si="125"/>
        <v>6239.4</v>
      </c>
      <c r="J613" s="125">
        <f t="shared" si="125"/>
        <v>0</v>
      </c>
    </row>
    <row r="614" spans="1:10" s="220" customFormat="1" ht="60">
      <c r="A614" s="20"/>
      <c r="B614" s="20"/>
      <c r="C614" s="20" t="s">
        <v>265</v>
      </c>
      <c r="D614" s="20" t="s">
        <v>264</v>
      </c>
      <c r="E614" s="10" t="s">
        <v>76</v>
      </c>
      <c r="F614" s="29" t="s">
        <v>296</v>
      </c>
      <c r="G614" s="152" t="s">
        <v>659</v>
      </c>
      <c r="H614" s="125">
        <f t="shared" si="125"/>
        <v>6239.4</v>
      </c>
      <c r="I614" s="125">
        <f t="shared" si="125"/>
        <v>6239.4</v>
      </c>
      <c r="J614" s="125">
        <f t="shared" si="125"/>
        <v>0</v>
      </c>
    </row>
    <row r="615" spans="1:10" s="220" customFormat="1" ht="108">
      <c r="A615" s="20"/>
      <c r="B615" s="20"/>
      <c r="C615" s="20" t="s">
        <v>265</v>
      </c>
      <c r="D615" s="20" t="s">
        <v>264</v>
      </c>
      <c r="E615" s="10" t="s">
        <v>76</v>
      </c>
      <c r="F615" s="20" t="s">
        <v>398</v>
      </c>
      <c r="G615" s="27" t="s">
        <v>636</v>
      </c>
      <c r="H615" s="125">
        <v>6239.4</v>
      </c>
      <c r="I615" s="125">
        <v>6239.4</v>
      </c>
      <c r="J615" s="125">
        <v>0</v>
      </c>
    </row>
    <row r="616" spans="1:10" s="220" customFormat="1" ht="36">
      <c r="A616" s="20"/>
      <c r="B616" s="20"/>
      <c r="C616" s="20" t="s">
        <v>265</v>
      </c>
      <c r="D616" s="20" t="s">
        <v>264</v>
      </c>
      <c r="E616" s="10" t="s">
        <v>493</v>
      </c>
      <c r="F616" s="20"/>
      <c r="G616" s="27" t="s">
        <v>736</v>
      </c>
      <c r="H616" s="125">
        <f t="shared" ref="H616:J617" si="126">H617</f>
        <v>5715.768</v>
      </c>
      <c r="I616" s="125">
        <f t="shared" si="126"/>
        <v>5813.2380000000003</v>
      </c>
      <c r="J616" s="125">
        <f t="shared" si="126"/>
        <v>5813.2380000000003</v>
      </c>
    </row>
    <row r="617" spans="1:10" s="220" customFormat="1" ht="60">
      <c r="A617" s="20"/>
      <c r="B617" s="20"/>
      <c r="C617" s="20" t="s">
        <v>265</v>
      </c>
      <c r="D617" s="20" t="s">
        <v>264</v>
      </c>
      <c r="E617" s="10" t="s">
        <v>493</v>
      </c>
      <c r="F617" s="32" t="s">
        <v>296</v>
      </c>
      <c r="G617" s="152" t="s">
        <v>659</v>
      </c>
      <c r="H617" s="125">
        <f t="shared" si="126"/>
        <v>5715.768</v>
      </c>
      <c r="I617" s="125">
        <f t="shared" si="126"/>
        <v>5813.2380000000003</v>
      </c>
      <c r="J617" s="125">
        <f t="shared" si="126"/>
        <v>5813.2380000000003</v>
      </c>
    </row>
    <row r="618" spans="1:10" s="220" customFormat="1" ht="108">
      <c r="A618" s="20"/>
      <c r="B618" s="20"/>
      <c r="C618" s="20" t="s">
        <v>265</v>
      </c>
      <c r="D618" s="20" t="s">
        <v>264</v>
      </c>
      <c r="E618" s="10" t="s">
        <v>493</v>
      </c>
      <c r="F618" s="20" t="s">
        <v>398</v>
      </c>
      <c r="G618" s="27" t="s">
        <v>636</v>
      </c>
      <c r="H618" s="125">
        <v>5715.768</v>
      </c>
      <c r="I618" s="125">
        <v>5813.2380000000003</v>
      </c>
      <c r="J618" s="125">
        <v>5813.2380000000003</v>
      </c>
    </row>
    <row r="619" spans="1:10" ht="24">
      <c r="A619" s="20"/>
      <c r="B619" s="20"/>
      <c r="C619" s="20" t="s">
        <v>265</v>
      </c>
      <c r="D619" s="20" t="s">
        <v>264</v>
      </c>
      <c r="E619" s="10" t="s">
        <v>148</v>
      </c>
      <c r="F619" s="20"/>
      <c r="G619" s="27" t="s">
        <v>556</v>
      </c>
      <c r="H619" s="125">
        <f t="shared" ref="H619:J619" si="127">H620</f>
        <v>17265.845000000001</v>
      </c>
      <c r="I619" s="125">
        <f t="shared" si="127"/>
        <v>13265.844999999999</v>
      </c>
      <c r="J619" s="125">
        <f t="shared" si="127"/>
        <v>13265.844999999999</v>
      </c>
    </row>
    <row r="620" spans="1:10" ht="36">
      <c r="A620" s="20"/>
      <c r="B620" s="20"/>
      <c r="C620" s="20" t="s">
        <v>265</v>
      </c>
      <c r="D620" s="20" t="s">
        <v>264</v>
      </c>
      <c r="E620" s="10" t="s">
        <v>149</v>
      </c>
      <c r="F620" s="20"/>
      <c r="G620" s="27" t="s">
        <v>388</v>
      </c>
      <c r="H620" s="125">
        <f>H621+H626+H629+H632</f>
        <v>17265.845000000001</v>
      </c>
      <c r="I620" s="125">
        <f>I621+I626+I629+I632</f>
        <v>13265.844999999999</v>
      </c>
      <c r="J620" s="125">
        <f>J621+J626+J629+J632</f>
        <v>13265.844999999999</v>
      </c>
    </row>
    <row r="621" spans="1:10" ht="48">
      <c r="A621" s="20"/>
      <c r="B621" s="20"/>
      <c r="C621" s="20" t="s">
        <v>265</v>
      </c>
      <c r="D621" s="20" t="s">
        <v>264</v>
      </c>
      <c r="E621" s="10" t="s">
        <v>498</v>
      </c>
      <c r="F621" s="20"/>
      <c r="G621" s="27" t="s">
        <v>557</v>
      </c>
      <c r="H621" s="125">
        <f>H622</f>
        <v>3013.1329999999998</v>
      </c>
      <c r="I621" s="125">
        <f>I622</f>
        <v>3013.1329999999998</v>
      </c>
      <c r="J621" s="125">
        <f>J622</f>
        <v>3013.1329999999998</v>
      </c>
    </row>
    <row r="622" spans="1:10" ht="113.25" customHeight="1">
      <c r="A622" s="20"/>
      <c r="B622" s="20"/>
      <c r="C622" s="20" t="s">
        <v>265</v>
      </c>
      <c r="D622" s="20" t="s">
        <v>264</v>
      </c>
      <c r="E622" s="10" t="s">
        <v>498</v>
      </c>
      <c r="F622" s="29" t="s">
        <v>558</v>
      </c>
      <c r="G622" s="152" t="s">
        <v>559</v>
      </c>
      <c r="H622" s="125">
        <f>H623+H624+H625</f>
        <v>3013.1329999999998</v>
      </c>
      <c r="I622" s="125">
        <f>I623+I624+I625</f>
        <v>3013.1329999999998</v>
      </c>
      <c r="J622" s="125">
        <f>J623+J624+J625</f>
        <v>3013.1329999999998</v>
      </c>
    </row>
    <row r="623" spans="1:10" ht="36">
      <c r="A623" s="20"/>
      <c r="B623" s="20"/>
      <c r="C623" s="20" t="s">
        <v>265</v>
      </c>
      <c r="D623" s="20" t="s">
        <v>264</v>
      </c>
      <c r="E623" s="10" t="s">
        <v>498</v>
      </c>
      <c r="F623" s="30" t="s">
        <v>560</v>
      </c>
      <c r="G623" s="156" t="s">
        <v>176</v>
      </c>
      <c r="H623" s="125">
        <v>1710.2339999999999</v>
      </c>
      <c r="I623" s="125">
        <v>1710.2339999999999</v>
      </c>
      <c r="J623" s="125">
        <v>1710.2339999999999</v>
      </c>
    </row>
    <row r="624" spans="1:10" ht="60">
      <c r="A624" s="20"/>
      <c r="B624" s="20"/>
      <c r="C624" s="20" t="s">
        <v>265</v>
      </c>
      <c r="D624" s="20" t="s">
        <v>264</v>
      </c>
      <c r="E624" s="10" t="s">
        <v>498</v>
      </c>
      <c r="F624" s="30" t="s">
        <v>561</v>
      </c>
      <c r="G624" s="156" t="s">
        <v>177</v>
      </c>
      <c r="H624" s="125">
        <v>604</v>
      </c>
      <c r="I624" s="125">
        <v>604</v>
      </c>
      <c r="J624" s="125">
        <v>604</v>
      </c>
    </row>
    <row r="625" spans="1:10" ht="72">
      <c r="A625" s="20"/>
      <c r="B625" s="20"/>
      <c r="C625" s="20" t="s">
        <v>265</v>
      </c>
      <c r="D625" s="20" t="s">
        <v>264</v>
      </c>
      <c r="E625" s="10" t="s">
        <v>498</v>
      </c>
      <c r="F625" s="30">
        <v>129</v>
      </c>
      <c r="G625" s="156" t="s">
        <v>178</v>
      </c>
      <c r="H625" s="125">
        <v>698.899</v>
      </c>
      <c r="I625" s="125">
        <v>698.899</v>
      </c>
      <c r="J625" s="125">
        <v>698.899</v>
      </c>
    </row>
    <row r="626" spans="1:10" ht="36">
      <c r="A626" s="20"/>
      <c r="B626" s="20"/>
      <c r="C626" s="20" t="s">
        <v>265</v>
      </c>
      <c r="D626" s="20" t="s">
        <v>264</v>
      </c>
      <c r="E626" s="10" t="s">
        <v>500</v>
      </c>
      <c r="F626" s="20"/>
      <c r="G626" s="27" t="s">
        <v>222</v>
      </c>
      <c r="H626" s="125">
        <f t="shared" ref="H626:J627" si="128">H627</f>
        <v>504.68</v>
      </c>
      <c r="I626" s="125">
        <f t="shared" si="128"/>
        <v>504.68</v>
      </c>
      <c r="J626" s="125">
        <f t="shared" si="128"/>
        <v>504.68</v>
      </c>
    </row>
    <row r="627" spans="1:10" ht="48">
      <c r="A627" s="20"/>
      <c r="B627" s="20"/>
      <c r="C627" s="20" t="s">
        <v>265</v>
      </c>
      <c r="D627" s="20" t="s">
        <v>264</v>
      </c>
      <c r="E627" s="10" t="s">
        <v>500</v>
      </c>
      <c r="F627" s="29" t="s">
        <v>256</v>
      </c>
      <c r="G627" s="152" t="s">
        <v>703</v>
      </c>
      <c r="H627" s="125">
        <f t="shared" si="128"/>
        <v>504.68</v>
      </c>
      <c r="I627" s="125">
        <f t="shared" si="128"/>
        <v>504.68</v>
      </c>
      <c r="J627" s="125">
        <f t="shared" si="128"/>
        <v>504.68</v>
      </c>
    </row>
    <row r="628" spans="1:10" ht="24">
      <c r="A628" s="20"/>
      <c r="B628" s="20"/>
      <c r="C628" s="20" t="s">
        <v>265</v>
      </c>
      <c r="D628" s="20" t="s">
        <v>264</v>
      </c>
      <c r="E628" s="10" t="s">
        <v>500</v>
      </c>
      <c r="F628" s="20" t="s">
        <v>258</v>
      </c>
      <c r="G628" s="27" t="s">
        <v>658</v>
      </c>
      <c r="H628" s="125">
        <v>504.68</v>
      </c>
      <c r="I628" s="125">
        <v>504.68</v>
      </c>
      <c r="J628" s="125">
        <v>504.68</v>
      </c>
    </row>
    <row r="629" spans="1:10" ht="60">
      <c r="A629" s="20"/>
      <c r="B629" s="23"/>
      <c r="C629" s="20" t="s">
        <v>265</v>
      </c>
      <c r="D629" s="20" t="s">
        <v>264</v>
      </c>
      <c r="E629" s="10" t="s">
        <v>375</v>
      </c>
      <c r="F629" s="20"/>
      <c r="G629" s="27" t="s">
        <v>207</v>
      </c>
      <c r="H629" s="125">
        <f>H630</f>
        <v>4000</v>
      </c>
      <c r="I629" s="125">
        <f t="shared" ref="H629:J630" si="129">I630</f>
        <v>0</v>
      </c>
      <c r="J629" s="125">
        <f t="shared" si="129"/>
        <v>0</v>
      </c>
    </row>
    <row r="630" spans="1:10" ht="60">
      <c r="A630" s="20"/>
      <c r="B630" s="23"/>
      <c r="C630" s="20" t="s">
        <v>265</v>
      </c>
      <c r="D630" s="20" t="s">
        <v>264</v>
      </c>
      <c r="E630" s="10" t="s">
        <v>375</v>
      </c>
      <c r="F630" s="32" t="s">
        <v>296</v>
      </c>
      <c r="G630" s="152" t="s">
        <v>659</v>
      </c>
      <c r="H630" s="125">
        <f t="shared" si="129"/>
        <v>4000</v>
      </c>
      <c r="I630" s="125">
        <f t="shared" si="129"/>
        <v>0</v>
      </c>
      <c r="J630" s="125">
        <f t="shared" si="129"/>
        <v>0</v>
      </c>
    </row>
    <row r="631" spans="1:10" ht="24">
      <c r="A631" s="20"/>
      <c r="B631" s="23"/>
      <c r="C631" s="20" t="s">
        <v>265</v>
      </c>
      <c r="D631" s="20" t="s">
        <v>264</v>
      </c>
      <c r="E631" s="10" t="s">
        <v>375</v>
      </c>
      <c r="F631" s="20">
        <v>612</v>
      </c>
      <c r="G631" s="27" t="s">
        <v>545</v>
      </c>
      <c r="H631" s="125">
        <v>4000</v>
      </c>
      <c r="I631" s="125">
        <v>0</v>
      </c>
      <c r="J631" s="125">
        <v>0</v>
      </c>
    </row>
    <row r="632" spans="1:10" ht="36">
      <c r="A632" s="20"/>
      <c r="B632" s="23"/>
      <c r="C632" s="20" t="s">
        <v>265</v>
      </c>
      <c r="D632" s="20" t="s">
        <v>264</v>
      </c>
      <c r="E632" s="126" t="s">
        <v>822</v>
      </c>
      <c r="F632" s="30"/>
      <c r="G632" s="159" t="s">
        <v>387</v>
      </c>
      <c r="H632" s="125">
        <f>H633+H636</f>
        <v>9748.0319999999992</v>
      </c>
      <c r="I632" s="125">
        <f>I633+I636</f>
        <v>9748.0319999999992</v>
      </c>
      <c r="J632" s="125">
        <f>J633+J636</f>
        <v>9748.0319999999992</v>
      </c>
    </row>
    <row r="633" spans="1:10" ht="120">
      <c r="A633" s="20"/>
      <c r="B633" s="23"/>
      <c r="C633" s="20" t="s">
        <v>265</v>
      </c>
      <c r="D633" s="20" t="s">
        <v>264</v>
      </c>
      <c r="E633" s="126" t="s">
        <v>822</v>
      </c>
      <c r="F633" s="29" t="s">
        <v>558</v>
      </c>
      <c r="G633" s="152" t="s">
        <v>559</v>
      </c>
      <c r="H633" s="125">
        <f>H634+H635</f>
        <v>9697.0360000000001</v>
      </c>
      <c r="I633" s="125">
        <f>I634+I635</f>
        <v>9697.0360000000001</v>
      </c>
      <c r="J633" s="125">
        <f>J634+J635</f>
        <v>9697.0360000000001</v>
      </c>
    </row>
    <row r="634" spans="1:10" ht="24">
      <c r="A634" s="20"/>
      <c r="B634" s="23"/>
      <c r="C634" s="20" t="s">
        <v>265</v>
      </c>
      <c r="D634" s="20" t="s">
        <v>264</v>
      </c>
      <c r="E634" s="126" t="s">
        <v>822</v>
      </c>
      <c r="F634" s="30" t="s">
        <v>565</v>
      </c>
      <c r="G634" s="156" t="s">
        <v>664</v>
      </c>
      <c r="H634" s="125">
        <v>7447.8</v>
      </c>
      <c r="I634" s="125">
        <v>7447.8</v>
      </c>
      <c r="J634" s="125">
        <v>7447.8</v>
      </c>
    </row>
    <row r="635" spans="1:10" ht="60">
      <c r="A635" s="20"/>
      <c r="B635" s="23"/>
      <c r="C635" s="20" t="s">
        <v>265</v>
      </c>
      <c r="D635" s="20" t="s">
        <v>264</v>
      </c>
      <c r="E635" s="126" t="s">
        <v>822</v>
      </c>
      <c r="F635" s="30">
        <v>119</v>
      </c>
      <c r="G635" s="156" t="s">
        <v>678</v>
      </c>
      <c r="H635" s="125">
        <v>2249.2359999999999</v>
      </c>
      <c r="I635" s="125">
        <v>2249.2359999999999</v>
      </c>
      <c r="J635" s="125">
        <v>2249.2359999999999</v>
      </c>
    </row>
    <row r="636" spans="1:10" ht="48">
      <c r="A636" s="20"/>
      <c r="B636" s="23"/>
      <c r="C636" s="20" t="s">
        <v>265</v>
      </c>
      <c r="D636" s="20" t="s">
        <v>264</v>
      </c>
      <c r="E636" s="126" t="s">
        <v>822</v>
      </c>
      <c r="F636" s="29" t="s">
        <v>256</v>
      </c>
      <c r="G636" s="152" t="s">
        <v>703</v>
      </c>
      <c r="H636" s="125">
        <f>H637</f>
        <v>50.996000000000002</v>
      </c>
      <c r="I636" s="125">
        <f>I637</f>
        <v>50.996000000000002</v>
      </c>
      <c r="J636" s="125">
        <f>J637</f>
        <v>50.996000000000002</v>
      </c>
    </row>
    <row r="637" spans="1:10" ht="24">
      <c r="A637" s="20"/>
      <c r="B637" s="23"/>
      <c r="C637" s="20" t="s">
        <v>265</v>
      </c>
      <c r="D637" s="20" t="s">
        <v>264</v>
      </c>
      <c r="E637" s="126" t="s">
        <v>822</v>
      </c>
      <c r="F637" s="20" t="s">
        <v>258</v>
      </c>
      <c r="G637" s="27" t="s">
        <v>658</v>
      </c>
      <c r="H637" s="125">
        <v>50.996000000000002</v>
      </c>
      <c r="I637" s="125">
        <v>50.996000000000002</v>
      </c>
      <c r="J637" s="125">
        <v>50.996000000000002</v>
      </c>
    </row>
    <row r="638" spans="1:10">
      <c r="A638" s="20"/>
      <c r="B638" s="23"/>
      <c r="C638" s="23">
        <v>10</v>
      </c>
      <c r="D638" s="23" t="s">
        <v>248</v>
      </c>
      <c r="E638" s="10"/>
      <c r="F638" s="20"/>
      <c r="G638" s="176" t="s">
        <v>318</v>
      </c>
      <c r="H638" s="136">
        <f>H639</f>
        <v>18977.099999999999</v>
      </c>
      <c r="I638" s="136">
        <f>I639</f>
        <v>17213.099999999999</v>
      </c>
      <c r="J638" s="136">
        <f>J639</f>
        <v>0</v>
      </c>
    </row>
    <row r="639" spans="1:10" ht="24">
      <c r="A639" s="20"/>
      <c r="B639" s="23"/>
      <c r="C639" s="99">
        <v>10</v>
      </c>
      <c r="D639" s="98" t="s">
        <v>22</v>
      </c>
      <c r="E639" s="101"/>
      <c r="F639" s="99"/>
      <c r="G639" s="118" t="s">
        <v>673</v>
      </c>
      <c r="H639" s="137">
        <f>H640+H649</f>
        <v>18977.099999999999</v>
      </c>
      <c r="I639" s="137">
        <f t="shared" ref="I639:J639" si="130">I640+I649</f>
        <v>17213.099999999999</v>
      </c>
      <c r="J639" s="137">
        <f t="shared" si="130"/>
        <v>0</v>
      </c>
    </row>
    <row r="640" spans="1:10">
      <c r="A640" s="20"/>
      <c r="B640" s="23"/>
      <c r="C640" s="99" t="s">
        <v>319</v>
      </c>
      <c r="D640" s="99" t="s">
        <v>247</v>
      </c>
      <c r="E640" s="116"/>
      <c r="F640" s="117"/>
      <c r="G640" s="178" t="s">
        <v>29</v>
      </c>
      <c r="H640" s="137">
        <f>H641</f>
        <v>17213.099999999999</v>
      </c>
      <c r="I640" s="137">
        <f t="shared" ref="I640:J643" si="131">I641</f>
        <v>17213.099999999999</v>
      </c>
      <c r="J640" s="137">
        <f t="shared" si="131"/>
        <v>0</v>
      </c>
    </row>
    <row r="641" spans="1:10" ht="36">
      <c r="A641" s="20"/>
      <c r="B641" s="23"/>
      <c r="C641" s="20" t="s">
        <v>319</v>
      </c>
      <c r="D641" s="20" t="s">
        <v>247</v>
      </c>
      <c r="E641" s="10" t="s">
        <v>138</v>
      </c>
      <c r="F641" s="76"/>
      <c r="G641" s="27" t="s">
        <v>725</v>
      </c>
      <c r="H641" s="125">
        <f>H642</f>
        <v>17213.099999999999</v>
      </c>
      <c r="I641" s="125">
        <f t="shared" si="131"/>
        <v>17213.099999999999</v>
      </c>
      <c r="J641" s="125">
        <f t="shared" si="131"/>
        <v>0</v>
      </c>
    </row>
    <row r="642" spans="1:10" ht="24">
      <c r="A642" s="20"/>
      <c r="B642" s="23"/>
      <c r="C642" s="20" t="s">
        <v>319</v>
      </c>
      <c r="D642" s="20" t="s">
        <v>247</v>
      </c>
      <c r="E642" s="10" t="s">
        <v>139</v>
      </c>
      <c r="F642" s="20"/>
      <c r="G642" s="27" t="s">
        <v>112</v>
      </c>
      <c r="H642" s="125">
        <f>H643</f>
        <v>17213.099999999999</v>
      </c>
      <c r="I642" s="125">
        <f t="shared" si="131"/>
        <v>17213.099999999999</v>
      </c>
      <c r="J642" s="125">
        <f t="shared" si="131"/>
        <v>0</v>
      </c>
    </row>
    <row r="643" spans="1:10" ht="108">
      <c r="A643" s="20"/>
      <c r="B643" s="23"/>
      <c r="C643" s="20" t="s">
        <v>319</v>
      </c>
      <c r="D643" s="20" t="s">
        <v>247</v>
      </c>
      <c r="E643" s="10" t="s">
        <v>209</v>
      </c>
      <c r="F643" s="20"/>
      <c r="G643" s="27" t="s">
        <v>165</v>
      </c>
      <c r="H643" s="125">
        <f>H644</f>
        <v>17213.099999999999</v>
      </c>
      <c r="I643" s="125">
        <f t="shared" si="131"/>
        <v>17213.099999999999</v>
      </c>
      <c r="J643" s="125">
        <f t="shared" si="131"/>
        <v>0</v>
      </c>
    </row>
    <row r="644" spans="1:10" ht="120">
      <c r="A644" s="20"/>
      <c r="B644" s="23"/>
      <c r="C644" s="20" t="s">
        <v>319</v>
      </c>
      <c r="D644" s="20" t="s">
        <v>247</v>
      </c>
      <c r="E644" s="10" t="s">
        <v>512</v>
      </c>
      <c r="F644" s="157"/>
      <c r="G644" s="158" t="s">
        <v>225</v>
      </c>
      <c r="H644" s="125">
        <f>H648+H645</f>
        <v>17213.099999999999</v>
      </c>
      <c r="I644" s="125">
        <f>I648+I645</f>
        <v>17213.099999999999</v>
      </c>
      <c r="J644" s="125">
        <f>J648+J645</f>
        <v>0</v>
      </c>
    </row>
    <row r="645" spans="1:10" ht="48">
      <c r="A645" s="20"/>
      <c r="B645" s="23"/>
      <c r="C645" s="20" t="s">
        <v>319</v>
      </c>
      <c r="D645" s="20" t="s">
        <v>247</v>
      </c>
      <c r="E645" s="10" t="s">
        <v>512</v>
      </c>
      <c r="F645" s="29" t="s">
        <v>256</v>
      </c>
      <c r="G645" s="152" t="s">
        <v>703</v>
      </c>
      <c r="H645" s="125">
        <f>H646</f>
        <v>430.3</v>
      </c>
      <c r="I645" s="125">
        <f>I646</f>
        <v>430.3</v>
      </c>
      <c r="J645" s="125">
        <f>J646</f>
        <v>0</v>
      </c>
    </row>
    <row r="646" spans="1:10" ht="24">
      <c r="A646" s="20"/>
      <c r="B646" s="23"/>
      <c r="C646" s="20" t="s">
        <v>319</v>
      </c>
      <c r="D646" s="20" t="s">
        <v>247</v>
      </c>
      <c r="E646" s="10" t="s">
        <v>512</v>
      </c>
      <c r="F646" s="20" t="s">
        <v>258</v>
      </c>
      <c r="G646" s="27" t="s">
        <v>658</v>
      </c>
      <c r="H646" s="125">
        <v>430.3</v>
      </c>
      <c r="I646" s="125">
        <v>430.3</v>
      </c>
      <c r="J646" s="125">
        <v>0</v>
      </c>
    </row>
    <row r="647" spans="1:10" ht="24">
      <c r="A647" s="20"/>
      <c r="B647" s="23"/>
      <c r="C647" s="20" t="s">
        <v>319</v>
      </c>
      <c r="D647" s="20" t="s">
        <v>247</v>
      </c>
      <c r="E647" s="10" t="s">
        <v>512</v>
      </c>
      <c r="F647" s="29" t="s">
        <v>566</v>
      </c>
      <c r="G647" s="152" t="s">
        <v>14</v>
      </c>
      <c r="H647" s="125">
        <f>H648</f>
        <v>16782.8</v>
      </c>
      <c r="I647" s="125">
        <f>I648</f>
        <v>16782.8</v>
      </c>
      <c r="J647" s="125">
        <f>J648</f>
        <v>0</v>
      </c>
    </row>
    <row r="648" spans="1:10" ht="60">
      <c r="A648" s="20"/>
      <c r="B648" s="23"/>
      <c r="C648" s="20" t="s">
        <v>319</v>
      </c>
      <c r="D648" s="20" t="s">
        <v>247</v>
      </c>
      <c r="E648" s="10" t="s">
        <v>512</v>
      </c>
      <c r="F648" s="20">
        <v>321</v>
      </c>
      <c r="G648" s="27" t="s">
        <v>137</v>
      </c>
      <c r="H648" s="125">
        <v>16782.8</v>
      </c>
      <c r="I648" s="125">
        <v>16782.8</v>
      </c>
      <c r="J648" s="125">
        <v>0</v>
      </c>
    </row>
    <row r="649" spans="1:10" s="221" customFormat="1" ht="24">
      <c r="A649" s="20"/>
      <c r="B649" s="23"/>
      <c r="C649" s="99">
        <v>10</v>
      </c>
      <c r="D649" s="98" t="s">
        <v>22</v>
      </c>
      <c r="E649" s="101"/>
      <c r="F649" s="99"/>
      <c r="G649" s="118" t="s">
        <v>673</v>
      </c>
      <c r="H649" s="137">
        <f t="shared" ref="H649:J654" si="132">H650</f>
        <v>1764</v>
      </c>
      <c r="I649" s="137">
        <f t="shared" si="132"/>
        <v>0</v>
      </c>
      <c r="J649" s="137">
        <f t="shared" si="132"/>
        <v>0</v>
      </c>
    </row>
    <row r="650" spans="1:10" s="221" customFormat="1" ht="36">
      <c r="A650" s="20"/>
      <c r="B650" s="23"/>
      <c r="C650" s="20" t="s">
        <v>319</v>
      </c>
      <c r="D650" s="10" t="s">
        <v>22</v>
      </c>
      <c r="E650" s="10" t="s">
        <v>138</v>
      </c>
      <c r="F650" s="20"/>
      <c r="G650" s="27" t="s">
        <v>725</v>
      </c>
      <c r="H650" s="125">
        <f t="shared" si="132"/>
        <v>1764</v>
      </c>
      <c r="I650" s="125">
        <f t="shared" si="132"/>
        <v>0</v>
      </c>
      <c r="J650" s="125">
        <f t="shared" si="132"/>
        <v>0</v>
      </c>
    </row>
    <row r="651" spans="1:10" s="221" customFormat="1" ht="24">
      <c r="A651" s="20"/>
      <c r="B651" s="23"/>
      <c r="C651" s="20" t="s">
        <v>319</v>
      </c>
      <c r="D651" s="10" t="s">
        <v>22</v>
      </c>
      <c r="E651" s="10" t="s">
        <v>148</v>
      </c>
      <c r="F651" s="20"/>
      <c r="G651" s="27" t="s">
        <v>556</v>
      </c>
      <c r="H651" s="125">
        <f t="shared" si="132"/>
        <v>1764</v>
      </c>
      <c r="I651" s="125">
        <f t="shared" si="132"/>
        <v>0</v>
      </c>
      <c r="J651" s="125">
        <f t="shared" si="132"/>
        <v>0</v>
      </c>
    </row>
    <row r="652" spans="1:10" s="221" customFormat="1" ht="36">
      <c r="A652" s="20"/>
      <c r="B652" s="23"/>
      <c r="C652" s="20" t="s">
        <v>319</v>
      </c>
      <c r="D652" s="10" t="s">
        <v>22</v>
      </c>
      <c r="E652" s="10" t="s">
        <v>149</v>
      </c>
      <c r="F652" s="20"/>
      <c r="G652" s="27" t="s">
        <v>388</v>
      </c>
      <c r="H652" s="125">
        <f t="shared" si="132"/>
        <v>1764</v>
      </c>
      <c r="I652" s="125">
        <f t="shared" si="132"/>
        <v>0</v>
      </c>
      <c r="J652" s="125">
        <f t="shared" si="132"/>
        <v>0</v>
      </c>
    </row>
    <row r="653" spans="1:10" s="221" customFormat="1" ht="84">
      <c r="A653" s="20"/>
      <c r="B653" s="23"/>
      <c r="C653" s="20" t="s">
        <v>319</v>
      </c>
      <c r="D653" s="10" t="s">
        <v>22</v>
      </c>
      <c r="E653" s="10" t="s">
        <v>741</v>
      </c>
      <c r="F653" s="20"/>
      <c r="G653" s="27" t="s">
        <v>113</v>
      </c>
      <c r="H653" s="125">
        <f t="shared" si="132"/>
        <v>1764</v>
      </c>
      <c r="I653" s="125">
        <f t="shared" si="132"/>
        <v>0</v>
      </c>
      <c r="J653" s="125">
        <f t="shared" si="132"/>
        <v>0</v>
      </c>
    </row>
    <row r="654" spans="1:10" s="221" customFormat="1" ht="24">
      <c r="A654" s="20"/>
      <c r="B654" s="23"/>
      <c r="C654" s="20" t="s">
        <v>319</v>
      </c>
      <c r="D654" s="10" t="s">
        <v>22</v>
      </c>
      <c r="E654" s="10" t="s">
        <v>741</v>
      </c>
      <c r="F654" s="29" t="s">
        <v>566</v>
      </c>
      <c r="G654" s="152" t="s">
        <v>14</v>
      </c>
      <c r="H654" s="125">
        <f t="shared" si="132"/>
        <v>1764</v>
      </c>
      <c r="I654" s="125">
        <f t="shared" si="132"/>
        <v>0</v>
      </c>
      <c r="J654" s="125">
        <f t="shared" si="132"/>
        <v>0</v>
      </c>
    </row>
    <row r="655" spans="1:10" s="221" customFormat="1" ht="60">
      <c r="A655" s="20"/>
      <c r="B655" s="23"/>
      <c r="C655" s="20" t="s">
        <v>319</v>
      </c>
      <c r="D655" s="10" t="s">
        <v>22</v>
      </c>
      <c r="E655" s="10" t="s">
        <v>741</v>
      </c>
      <c r="F655" s="112">
        <v>321</v>
      </c>
      <c r="G655" s="161" t="s">
        <v>137</v>
      </c>
      <c r="H655" s="125">
        <v>1764</v>
      </c>
      <c r="I655" s="125">
        <v>0</v>
      </c>
      <c r="J655" s="125">
        <v>0</v>
      </c>
    </row>
    <row r="656" spans="1:10" ht="24">
      <c r="A656" s="20"/>
      <c r="B656" s="23"/>
      <c r="C656" s="23">
        <v>11</v>
      </c>
      <c r="D656" s="23" t="s">
        <v>248</v>
      </c>
      <c r="E656" s="24"/>
      <c r="F656" s="23"/>
      <c r="G656" s="176" t="s">
        <v>323</v>
      </c>
      <c r="H656" s="136">
        <f>H664+H657</f>
        <v>4654.777</v>
      </c>
      <c r="I656" s="136">
        <f>I664+I657</f>
        <v>4576.62</v>
      </c>
      <c r="J656" s="136">
        <f>J664+J657</f>
        <v>4576.62</v>
      </c>
    </row>
    <row r="657" spans="1:10">
      <c r="A657" s="20"/>
      <c r="B657" s="23"/>
      <c r="C657" s="99" t="s">
        <v>322</v>
      </c>
      <c r="D657" s="99" t="s">
        <v>294</v>
      </c>
      <c r="E657" s="98"/>
      <c r="F657" s="99"/>
      <c r="G657" s="118" t="s">
        <v>324</v>
      </c>
      <c r="H657" s="137">
        <f t="shared" ref="H657:J662" si="133">H658</f>
        <v>1850.4</v>
      </c>
      <c r="I657" s="137">
        <f t="shared" si="133"/>
        <v>1850.4</v>
      </c>
      <c r="J657" s="137">
        <f t="shared" si="133"/>
        <v>1850.4</v>
      </c>
    </row>
    <row r="658" spans="1:10" ht="36">
      <c r="A658" s="20"/>
      <c r="B658" s="23"/>
      <c r="C658" s="20" t="s">
        <v>322</v>
      </c>
      <c r="D658" s="20" t="s">
        <v>294</v>
      </c>
      <c r="E658" s="10" t="s">
        <v>420</v>
      </c>
      <c r="F658" s="20"/>
      <c r="G658" s="27" t="s">
        <v>781</v>
      </c>
      <c r="H658" s="125">
        <f t="shared" si="133"/>
        <v>1850.4</v>
      </c>
      <c r="I658" s="125">
        <f t="shared" si="133"/>
        <v>1850.4</v>
      </c>
      <c r="J658" s="125">
        <f t="shared" si="133"/>
        <v>1850.4</v>
      </c>
    </row>
    <row r="659" spans="1:10" ht="60">
      <c r="A659" s="20"/>
      <c r="B659" s="23"/>
      <c r="C659" s="20" t="s">
        <v>322</v>
      </c>
      <c r="D659" s="20" t="s">
        <v>294</v>
      </c>
      <c r="E659" s="10" t="s">
        <v>423</v>
      </c>
      <c r="F659" s="20"/>
      <c r="G659" s="27" t="s">
        <v>782</v>
      </c>
      <c r="H659" s="125">
        <f t="shared" si="133"/>
        <v>1850.4</v>
      </c>
      <c r="I659" s="125">
        <f t="shared" si="133"/>
        <v>1850.4</v>
      </c>
      <c r="J659" s="125">
        <f t="shared" si="133"/>
        <v>1850.4</v>
      </c>
    </row>
    <row r="660" spans="1:10" ht="60">
      <c r="A660" s="20"/>
      <c r="B660" s="23"/>
      <c r="C660" s="20" t="s">
        <v>322</v>
      </c>
      <c r="D660" s="20" t="s">
        <v>294</v>
      </c>
      <c r="E660" s="10" t="s">
        <v>535</v>
      </c>
      <c r="F660" s="20"/>
      <c r="G660" s="27" t="s">
        <v>117</v>
      </c>
      <c r="H660" s="125">
        <f t="shared" si="133"/>
        <v>1850.4</v>
      </c>
      <c r="I660" s="125">
        <f t="shared" si="133"/>
        <v>1850.4</v>
      </c>
      <c r="J660" s="125">
        <f t="shared" si="133"/>
        <v>1850.4</v>
      </c>
    </row>
    <row r="661" spans="1:10" ht="132">
      <c r="A661" s="20"/>
      <c r="B661" s="23"/>
      <c r="C661" s="20" t="s">
        <v>322</v>
      </c>
      <c r="D661" s="20" t="s">
        <v>294</v>
      </c>
      <c r="E661" s="10" t="s">
        <v>516</v>
      </c>
      <c r="F661" s="20"/>
      <c r="G661" s="27" t="s">
        <v>118</v>
      </c>
      <c r="H661" s="125">
        <f t="shared" si="133"/>
        <v>1850.4</v>
      </c>
      <c r="I661" s="125">
        <f t="shared" si="133"/>
        <v>1850.4</v>
      </c>
      <c r="J661" s="125">
        <f t="shared" si="133"/>
        <v>1850.4</v>
      </c>
    </row>
    <row r="662" spans="1:10" ht="60">
      <c r="A662" s="20"/>
      <c r="B662" s="23"/>
      <c r="C662" s="20" t="s">
        <v>322</v>
      </c>
      <c r="D662" s="20" t="s">
        <v>294</v>
      </c>
      <c r="E662" s="10" t="s">
        <v>516</v>
      </c>
      <c r="F662" s="32" t="s">
        <v>296</v>
      </c>
      <c r="G662" s="152" t="s">
        <v>659</v>
      </c>
      <c r="H662" s="125">
        <f t="shared" si="133"/>
        <v>1850.4</v>
      </c>
      <c r="I662" s="125">
        <f t="shared" si="133"/>
        <v>1850.4</v>
      </c>
      <c r="J662" s="125">
        <f t="shared" si="133"/>
        <v>1850.4</v>
      </c>
    </row>
    <row r="663" spans="1:10" ht="24">
      <c r="A663" s="20"/>
      <c r="B663" s="23"/>
      <c r="C663" s="20" t="s">
        <v>322</v>
      </c>
      <c r="D663" s="20" t="s">
        <v>294</v>
      </c>
      <c r="E663" s="10" t="s">
        <v>516</v>
      </c>
      <c r="F663" s="20">
        <v>612</v>
      </c>
      <c r="G663" s="27" t="s">
        <v>545</v>
      </c>
      <c r="H663" s="125">
        <v>1850.4</v>
      </c>
      <c r="I663" s="125">
        <v>1850.4</v>
      </c>
      <c r="J663" s="125">
        <v>1850.4</v>
      </c>
    </row>
    <row r="664" spans="1:10" ht="24">
      <c r="A664" s="20"/>
      <c r="B664" s="23"/>
      <c r="C664" s="98">
        <v>11</v>
      </c>
      <c r="D664" s="98" t="s">
        <v>320</v>
      </c>
      <c r="E664" s="98"/>
      <c r="F664" s="99"/>
      <c r="G664" s="118" t="s">
        <v>681</v>
      </c>
      <c r="H664" s="137">
        <f>H665+H671</f>
        <v>2804.377</v>
      </c>
      <c r="I664" s="137">
        <f>I665+I671</f>
        <v>2726.22</v>
      </c>
      <c r="J664" s="137">
        <f>J665+J671</f>
        <v>2726.22</v>
      </c>
    </row>
    <row r="665" spans="1:10" ht="36">
      <c r="A665" s="20"/>
      <c r="B665" s="23"/>
      <c r="C665" s="10" t="s">
        <v>322</v>
      </c>
      <c r="D665" s="10" t="s">
        <v>320</v>
      </c>
      <c r="E665" s="10" t="s">
        <v>138</v>
      </c>
      <c r="F665" s="20"/>
      <c r="G665" s="27" t="s">
        <v>725</v>
      </c>
      <c r="H665" s="125">
        <f t="shared" ref="H665:J669" si="134">H666</f>
        <v>2726.22</v>
      </c>
      <c r="I665" s="125">
        <f t="shared" si="134"/>
        <v>2726.22</v>
      </c>
      <c r="J665" s="125">
        <f t="shared" si="134"/>
        <v>2726.22</v>
      </c>
    </row>
    <row r="666" spans="1:10" ht="36">
      <c r="A666" s="20"/>
      <c r="B666" s="23"/>
      <c r="C666" s="10" t="s">
        <v>322</v>
      </c>
      <c r="D666" s="10" t="s">
        <v>320</v>
      </c>
      <c r="E666" s="10" t="s">
        <v>144</v>
      </c>
      <c r="F666" s="20"/>
      <c r="G666" s="27" t="s">
        <v>174</v>
      </c>
      <c r="H666" s="125">
        <f t="shared" si="134"/>
        <v>2726.22</v>
      </c>
      <c r="I666" s="125">
        <f t="shared" si="134"/>
        <v>2726.22</v>
      </c>
      <c r="J666" s="125">
        <f t="shared" si="134"/>
        <v>2726.22</v>
      </c>
    </row>
    <row r="667" spans="1:10" ht="108">
      <c r="A667" s="20"/>
      <c r="B667" s="23"/>
      <c r="C667" s="10" t="s">
        <v>322</v>
      </c>
      <c r="D667" s="10" t="s">
        <v>320</v>
      </c>
      <c r="E667" s="10" t="s">
        <v>145</v>
      </c>
      <c r="F667" s="20"/>
      <c r="G667" s="27" t="s">
        <v>151</v>
      </c>
      <c r="H667" s="125">
        <f t="shared" si="134"/>
        <v>2726.22</v>
      </c>
      <c r="I667" s="125">
        <f t="shared" si="134"/>
        <v>2726.22</v>
      </c>
      <c r="J667" s="125">
        <f t="shared" si="134"/>
        <v>2726.22</v>
      </c>
    </row>
    <row r="668" spans="1:10" ht="72">
      <c r="A668" s="20"/>
      <c r="B668" s="23"/>
      <c r="C668" s="10">
        <v>11</v>
      </c>
      <c r="D668" s="10" t="s">
        <v>320</v>
      </c>
      <c r="E668" s="10" t="s">
        <v>786</v>
      </c>
      <c r="F668" s="20"/>
      <c r="G668" s="163" t="s">
        <v>740</v>
      </c>
      <c r="H668" s="125">
        <f t="shared" si="134"/>
        <v>2726.22</v>
      </c>
      <c r="I668" s="125">
        <f t="shared" si="134"/>
        <v>2726.22</v>
      </c>
      <c r="J668" s="125">
        <f t="shared" si="134"/>
        <v>2726.22</v>
      </c>
    </row>
    <row r="669" spans="1:10" ht="60">
      <c r="A669" s="20"/>
      <c r="B669" s="23"/>
      <c r="C669" s="10">
        <v>11</v>
      </c>
      <c r="D669" s="10" t="s">
        <v>320</v>
      </c>
      <c r="E669" s="10" t="s">
        <v>786</v>
      </c>
      <c r="F669" s="32" t="s">
        <v>296</v>
      </c>
      <c r="G669" s="152" t="s">
        <v>659</v>
      </c>
      <c r="H669" s="125">
        <f>H670</f>
        <v>2726.22</v>
      </c>
      <c r="I669" s="125">
        <f t="shared" si="134"/>
        <v>2726.22</v>
      </c>
      <c r="J669" s="125">
        <f t="shared" si="134"/>
        <v>2726.22</v>
      </c>
    </row>
    <row r="670" spans="1:10" ht="98.25" customHeight="1">
      <c r="A670" s="20"/>
      <c r="B670" s="23"/>
      <c r="C670" s="10">
        <v>11</v>
      </c>
      <c r="D670" s="10" t="s">
        <v>320</v>
      </c>
      <c r="E670" s="10" t="s">
        <v>786</v>
      </c>
      <c r="F670" s="20" t="s">
        <v>398</v>
      </c>
      <c r="G670" s="27" t="s">
        <v>636</v>
      </c>
      <c r="H670" s="125">
        <v>2726.22</v>
      </c>
      <c r="I670" s="125">
        <v>2726.22</v>
      </c>
      <c r="J670" s="125">
        <v>2726.22</v>
      </c>
    </row>
    <row r="671" spans="1:10" ht="36">
      <c r="A671" s="20"/>
      <c r="B671" s="23"/>
      <c r="C671" s="10">
        <v>11</v>
      </c>
      <c r="D671" s="10" t="s">
        <v>320</v>
      </c>
      <c r="E671" s="10" t="s">
        <v>420</v>
      </c>
      <c r="F671" s="20"/>
      <c r="G671" s="27" t="s">
        <v>781</v>
      </c>
      <c r="H671" s="125">
        <f t="shared" ref="H671:J675" si="135">H672</f>
        <v>78.156999999999996</v>
      </c>
      <c r="I671" s="125">
        <f t="shared" si="135"/>
        <v>0</v>
      </c>
      <c r="J671" s="125">
        <f t="shared" si="135"/>
        <v>0</v>
      </c>
    </row>
    <row r="672" spans="1:10" ht="60">
      <c r="A672" s="20"/>
      <c r="B672" s="23"/>
      <c r="C672" s="10">
        <v>11</v>
      </c>
      <c r="D672" s="10" t="s">
        <v>320</v>
      </c>
      <c r="E672" s="10" t="s">
        <v>423</v>
      </c>
      <c r="F672" s="20"/>
      <c r="G672" s="27" t="s">
        <v>782</v>
      </c>
      <c r="H672" s="125">
        <f t="shared" si="135"/>
        <v>78.156999999999996</v>
      </c>
      <c r="I672" s="125">
        <f t="shared" si="135"/>
        <v>0</v>
      </c>
      <c r="J672" s="125">
        <f t="shared" si="135"/>
        <v>0</v>
      </c>
    </row>
    <row r="673" spans="1:10" ht="36">
      <c r="A673" s="20"/>
      <c r="B673" s="23"/>
      <c r="C673" s="10">
        <v>11</v>
      </c>
      <c r="D673" s="10" t="s">
        <v>320</v>
      </c>
      <c r="E673" s="10" t="s">
        <v>814</v>
      </c>
      <c r="F673" s="20"/>
      <c r="G673" s="27" t="s">
        <v>815</v>
      </c>
      <c r="H673" s="125">
        <f>H674</f>
        <v>78.156999999999996</v>
      </c>
      <c r="I673" s="125">
        <f t="shared" si="135"/>
        <v>0</v>
      </c>
      <c r="J673" s="125">
        <f t="shared" si="135"/>
        <v>0</v>
      </c>
    </row>
    <row r="674" spans="1:10" ht="120">
      <c r="A674" s="20"/>
      <c r="B674" s="23"/>
      <c r="C674" s="10">
        <v>11</v>
      </c>
      <c r="D674" s="10" t="s">
        <v>320</v>
      </c>
      <c r="E674" s="10" t="s">
        <v>847</v>
      </c>
      <c r="F674" s="20"/>
      <c r="G674" s="163" t="s">
        <v>848</v>
      </c>
      <c r="H674" s="125">
        <f t="shared" si="135"/>
        <v>78.156999999999996</v>
      </c>
      <c r="I674" s="125">
        <f t="shared" si="135"/>
        <v>0</v>
      </c>
      <c r="J674" s="125">
        <f t="shared" si="135"/>
        <v>0</v>
      </c>
    </row>
    <row r="675" spans="1:10" ht="60">
      <c r="A675" s="20"/>
      <c r="B675" s="23"/>
      <c r="C675" s="10">
        <v>11</v>
      </c>
      <c r="D675" s="10" t="s">
        <v>320</v>
      </c>
      <c r="E675" s="10" t="s">
        <v>847</v>
      </c>
      <c r="F675" s="29" t="s">
        <v>296</v>
      </c>
      <c r="G675" s="152" t="s">
        <v>659</v>
      </c>
      <c r="H675" s="125">
        <f t="shared" si="135"/>
        <v>78.156999999999996</v>
      </c>
      <c r="I675" s="125">
        <f t="shared" si="135"/>
        <v>0</v>
      </c>
      <c r="J675" s="125">
        <f t="shared" si="135"/>
        <v>0</v>
      </c>
    </row>
    <row r="676" spans="1:10" ht="24">
      <c r="A676" s="20"/>
      <c r="B676" s="23"/>
      <c r="C676" s="10">
        <v>11</v>
      </c>
      <c r="D676" s="10" t="s">
        <v>320</v>
      </c>
      <c r="E676" s="10" t="s">
        <v>847</v>
      </c>
      <c r="F676" s="20">
        <v>612</v>
      </c>
      <c r="G676" s="27" t="s">
        <v>545</v>
      </c>
      <c r="H676" s="125">
        <v>78.156999999999996</v>
      </c>
      <c r="I676" s="125">
        <v>0</v>
      </c>
      <c r="J676" s="125">
        <v>0</v>
      </c>
    </row>
    <row r="677" spans="1:10" ht="36">
      <c r="A677" s="23">
        <v>6</v>
      </c>
      <c r="B677" s="23">
        <v>736</v>
      </c>
      <c r="C677" s="23"/>
      <c r="D677" s="23"/>
      <c r="E677" s="24"/>
      <c r="F677" s="23"/>
      <c r="G677" s="176" t="s">
        <v>126</v>
      </c>
      <c r="H677" s="136">
        <f>H679</f>
        <v>3559.8610000000003</v>
      </c>
      <c r="I677" s="136">
        <f>I679</f>
        <v>3446.6840000000002</v>
      </c>
      <c r="J677" s="136">
        <f>J679</f>
        <v>3446.6840000000002</v>
      </c>
    </row>
    <row r="678" spans="1:10" ht="24">
      <c r="A678" s="20"/>
      <c r="B678" s="23"/>
      <c r="C678" s="23" t="s">
        <v>254</v>
      </c>
      <c r="D678" s="23" t="s">
        <v>248</v>
      </c>
      <c r="E678" s="24"/>
      <c r="F678" s="23"/>
      <c r="G678" s="176" t="s">
        <v>21</v>
      </c>
      <c r="H678" s="136">
        <f>H679</f>
        <v>3559.8610000000003</v>
      </c>
      <c r="I678" s="136">
        <f t="shared" ref="I678:J680" si="136">I679</f>
        <v>3446.6840000000002</v>
      </c>
      <c r="J678" s="136">
        <f t="shared" si="136"/>
        <v>3446.6840000000002</v>
      </c>
    </row>
    <row r="679" spans="1:10" ht="84">
      <c r="A679" s="20"/>
      <c r="B679" s="23"/>
      <c r="C679" s="99" t="s">
        <v>254</v>
      </c>
      <c r="D679" s="99" t="s">
        <v>22</v>
      </c>
      <c r="E679" s="98"/>
      <c r="F679" s="99"/>
      <c r="G679" s="118" t="s">
        <v>33</v>
      </c>
      <c r="H679" s="137">
        <f>H680</f>
        <v>3559.8610000000003</v>
      </c>
      <c r="I679" s="137">
        <f t="shared" si="136"/>
        <v>3446.6840000000002</v>
      </c>
      <c r="J679" s="137">
        <f t="shared" si="136"/>
        <v>3446.6840000000002</v>
      </c>
    </row>
    <row r="680" spans="1:10" ht="24">
      <c r="A680" s="20"/>
      <c r="B680" s="23"/>
      <c r="C680" s="20" t="s">
        <v>254</v>
      </c>
      <c r="D680" s="20" t="s">
        <v>22</v>
      </c>
      <c r="E680" s="10" t="s">
        <v>130</v>
      </c>
      <c r="F680" s="20"/>
      <c r="G680" s="27" t="s">
        <v>67</v>
      </c>
      <c r="H680" s="125">
        <f>H681</f>
        <v>3559.8610000000003</v>
      </c>
      <c r="I680" s="125">
        <f t="shared" si="136"/>
        <v>3446.6840000000002</v>
      </c>
      <c r="J680" s="125">
        <f t="shared" si="136"/>
        <v>3446.6840000000002</v>
      </c>
    </row>
    <row r="681" spans="1:10" ht="60">
      <c r="A681" s="20"/>
      <c r="B681" s="23"/>
      <c r="C681" s="20" t="s">
        <v>254</v>
      </c>
      <c r="D681" s="20" t="s">
        <v>22</v>
      </c>
      <c r="E681" s="10" t="s">
        <v>129</v>
      </c>
      <c r="F681" s="20"/>
      <c r="G681" s="27" t="s">
        <v>64</v>
      </c>
      <c r="H681" s="125">
        <f>H682+H689</f>
        <v>3559.8610000000003</v>
      </c>
      <c r="I681" s="125">
        <f>I682+I689</f>
        <v>3446.6840000000002</v>
      </c>
      <c r="J681" s="125">
        <f>J682+J689</f>
        <v>3446.6840000000002</v>
      </c>
    </row>
    <row r="682" spans="1:10" ht="60">
      <c r="A682" s="20"/>
      <c r="B682" s="23"/>
      <c r="C682" s="20" t="s">
        <v>254</v>
      </c>
      <c r="D682" s="20" t="s">
        <v>22</v>
      </c>
      <c r="E682" s="33" t="s">
        <v>434</v>
      </c>
      <c r="F682" s="20"/>
      <c r="G682" s="27" t="s">
        <v>65</v>
      </c>
      <c r="H682" s="125">
        <f>H683+H687</f>
        <v>870.16600000000005</v>
      </c>
      <c r="I682" s="125">
        <f>I683+I687</f>
        <v>870.16600000000005</v>
      </c>
      <c r="J682" s="125">
        <f>J683+J687</f>
        <v>870.16600000000005</v>
      </c>
    </row>
    <row r="683" spans="1:10" ht="120">
      <c r="A683" s="20"/>
      <c r="B683" s="23"/>
      <c r="C683" s="20" t="s">
        <v>254</v>
      </c>
      <c r="D683" s="20" t="s">
        <v>22</v>
      </c>
      <c r="E683" s="33" t="s">
        <v>434</v>
      </c>
      <c r="F683" s="29" t="s">
        <v>558</v>
      </c>
      <c r="G683" s="152" t="s">
        <v>559</v>
      </c>
      <c r="H683" s="125">
        <f>H684+H685+H686</f>
        <v>852.21600000000001</v>
      </c>
      <c r="I683" s="125">
        <f>I684+I685+I686</f>
        <v>852.21600000000001</v>
      </c>
      <c r="J683" s="125">
        <f>J684+J685+J686</f>
        <v>852.21600000000001</v>
      </c>
    </row>
    <row r="684" spans="1:10" ht="36">
      <c r="A684" s="20"/>
      <c r="B684" s="23"/>
      <c r="C684" s="20" t="s">
        <v>254</v>
      </c>
      <c r="D684" s="20" t="s">
        <v>22</v>
      </c>
      <c r="E684" s="33" t="s">
        <v>434</v>
      </c>
      <c r="F684" s="30" t="s">
        <v>560</v>
      </c>
      <c r="G684" s="156" t="s">
        <v>176</v>
      </c>
      <c r="H684" s="125">
        <v>446.54399999999998</v>
      </c>
      <c r="I684" s="125">
        <v>446.54399999999998</v>
      </c>
      <c r="J684" s="125">
        <v>446.54399999999998</v>
      </c>
    </row>
    <row r="685" spans="1:10" ht="60">
      <c r="A685" s="20"/>
      <c r="B685" s="23"/>
      <c r="C685" s="20" t="s">
        <v>254</v>
      </c>
      <c r="D685" s="20" t="s">
        <v>22</v>
      </c>
      <c r="E685" s="33" t="s">
        <v>434</v>
      </c>
      <c r="F685" s="30" t="s">
        <v>561</v>
      </c>
      <c r="G685" s="156" t="s">
        <v>177</v>
      </c>
      <c r="H685" s="125">
        <v>208</v>
      </c>
      <c r="I685" s="125">
        <v>208</v>
      </c>
      <c r="J685" s="125">
        <v>208</v>
      </c>
    </row>
    <row r="686" spans="1:10" ht="72">
      <c r="A686" s="20"/>
      <c r="B686" s="23"/>
      <c r="C686" s="20" t="s">
        <v>254</v>
      </c>
      <c r="D686" s="20" t="s">
        <v>22</v>
      </c>
      <c r="E686" s="33" t="s">
        <v>434</v>
      </c>
      <c r="F686" s="30">
        <v>129</v>
      </c>
      <c r="G686" s="156" t="s">
        <v>178</v>
      </c>
      <c r="H686" s="125">
        <v>197.672</v>
      </c>
      <c r="I686" s="125">
        <v>197.672</v>
      </c>
      <c r="J686" s="125">
        <v>197.672</v>
      </c>
    </row>
    <row r="687" spans="1:10" ht="48">
      <c r="A687" s="20"/>
      <c r="B687" s="23"/>
      <c r="C687" s="20" t="s">
        <v>254</v>
      </c>
      <c r="D687" s="20" t="s">
        <v>22</v>
      </c>
      <c r="E687" s="33" t="s">
        <v>434</v>
      </c>
      <c r="F687" s="29" t="s">
        <v>256</v>
      </c>
      <c r="G687" s="152" t="s">
        <v>703</v>
      </c>
      <c r="H687" s="125">
        <f>H688</f>
        <v>17.95</v>
      </c>
      <c r="I687" s="125">
        <f>I688</f>
        <v>17.95</v>
      </c>
      <c r="J687" s="125">
        <f>J688</f>
        <v>17.95</v>
      </c>
    </row>
    <row r="688" spans="1:10" ht="24">
      <c r="A688" s="25"/>
      <c r="B688" s="82"/>
      <c r="C688" s="25" t="s">
        <v>254</v>
      </c>
      <c r="D688" s="25" t="s">
        <v>22</v>
      </c>
      <c r="E688" s="109" t="s">
        <v>434</v>
      </c>
      <c r="F688" s="25" t="s">
        <v>258</v>
      </c>
      <c r="G688" s="169" t="s">
        <v>658</v>
      </c>
      <c r="H688" s="140">
        <v>17.95</v>
      </c>
      <c r="I688" s="140">
        <v>17.95</v>
      </c>
      <c r="J688" s="140">
        <v>17.95</v>
      </c>
    </row>
    <row r="689" spans="1:10" s="215" customFormat="1" ht="51.75" customHeight="1">
      <c r="A689" s="20"/>
      <c r="B689" s="23"/>
      <c r="C689" s="20" t="s">
        <v>254</v>
      </c>
      <c r="D689" s="20" t="s">
        <v>22</v>
      </c>
      <c r="E689" s="33" t="s">
        <v>871</v>
      </c>
      <c r="F689" s="20"/>
      <c r="G689" s="27" t="s">
        <v>876</v>
      </c>
      <c r="H689" s="125">
        <f>H690</f>
        <v>2689.6950000000002</v>
      </c>
      <c r="I689" s="125">
        <f>I690</f>
        <v>2576.518</v>
      </c>
      <c r="J689" s="125">
        <f>J690</f>
        <v>2576.518</v>
      </c>
    </row>
    <row r="690" spans="1:10" s="215" customFormat="1" ht="120">
      <c r="A690" s="20"/>
      <c r="B690" s="23"/>
      <c r="C690" s="20" t="s">
        <v>254</v>
      </c>
      <c r="D690" s="20" t="s">
        <v>22</v>
      </c>
      <c r="E690" s="33" t="s">
        <v>871</v>
      </c>
      <c r="F690" s="29" t="s">
        <v>558</v>
      </c>
      <c r="G690" s="152" t="s">
        <v>559</v>
      </c>
      <c r="H690" s="125">
        <f>H691+H692+H693</f>
        <v>2689.6950000000002</v>
      </c>
      <c r="I690" s="125">
        <f>I691+I692+I693</f>
        <v>2576.518</v>
      </c>
      <c r="J690" s="125">
        <f>J691+J692+J693</f>
        <v>2576.518</v>
      </c>
    </row>
    <row r="691" spans="1:10" s="215" customFormat="1" ht="36">
      <c r="A691" s="20"/>
      <c r="B691" s="23"/>
      <c r="C691" s="20" t="s">
        <v>254</v>
      </c>
      <c r="D691" s="20" t="s">
        <v>22</v>
      </c>
      <c r="E691" s="33" t="s">
        <v>871</v>
      </c>
      <c r="F691" s="30" t="s">
        <v>560</v>
      </c>
      <c r="G691" s="156" t="s">
        <v>176</v>
      </c>
      <c r="H691" s="125">
        <v>1548.818</v>
      </c>
      <c r="I691" s="125">
        <v>1461.8920000000001</v>
      </c>
      <c r="J691" s="125">
        <v>1461.8920000000001</v>
      </c>
    </row>
    <row r="692" spans="1:10" s="215" customFormat="1" ht="60">
      <c r="A692" s="20"/>
      <c r="B692" s="23"/>
      <c r="C692" s="20" t="s">
        <v>254</v>
      </c>
      <c r="D692" s="20" t="s">
        <v>22</v>
      </c>
      <c r="E692" s="33" t="s">
        <v>871</v>
      </c>
      <c r="F692" s="30" t="s">
        <v>561</v>
      </c>
      <c r="G692" s="156" t="s">
        <v>177</v>
      </c>
      <c r="H692" s="125">
        <v>517</v>
      </c>
      <c r="I692" s="125">
        <v>517</v>
      </c>
      <c r="J692" s="125">
        <v>517</v>
      </c>
    </row>
    <row r="693" spans="1:10" s="215" customFormat="1" ht="72.75" thickBot="1">
      <c r="A693" s="20"/>
      <c r="B693" s="23"/>
      <c r="C693" s="20" t="s">
        <v>254</v>
      </c>
      <c r="D693" s="20" t="s">
        <v>22</v>
      </c>
      <c r="E693" s="33" t="s">
        <v>871</v>
      </c>
      <c r="F693" s="30">
        <v>129</v>
      </c>
      <c r="G693" s="156" t="s">
        <v>178</v>
      </c>
      <c r="H693" s="125">
        <v>623.87699999999995</v>
      </c>
      <c r="I693" s="125">
        <v>597.62599999999998</v>
      </c>
      <c r="J693" s="125">
        <v>597.62599999999998</v>
      </c>
    </row>
    <row r="694" spans="1:10" ht="12.75" thickBot="1">
      <c r="A694" s="110"/>
      <c r="B694" s="111"/>
      <c r="C694" s="183"/>
      <c r="D694" s="183"/>
      <c r="E694" s="184"/>
      <c r="F694" s="183"/>
      <c r="G694" s="188" t="s">
        <v>15</v>
      </c>
      <c r="H694" s="150">
        <f>H677+H485+H471+H427+H412+H10</f>
        <v>1757321.9900000002</v>
      </c>
      <c r="I694" s="150">
        <f>I677+I485+I471+I427+I412+I10</f>
        <v>1597569.321</v>
      </c>
      <c r="J694" s="150">
        <f>J677+J485+J471+J427+J412+J10</f>
        <v>678696.4850000001</v>
      </c>
    </row>
    <row r="695" spans="1:10">
      <c r="A695" s="202"/>
      <c r="B695" s="202"/>
      <c r="C695" s="202"/>
      <c r="D695" s="202"/>
      <c r="E695" s="202"/>
      <c r="F695" s="202"/>
      <c r="H695" s="173"/>
      <c r="I695" s="173"/>
      <c r="J695" s="173"/>
    </row>
    <row r="696" spans="1:10">
      <c r="A696" s="202"/>
      <c r="B696" s="202"/>
      <c r="C696" s="202"/>
      <c r="D696" s="202"/>
      <c r="E696" s="202"/>
      <c r="F696" s="202"/>
      <c r="G696" s="172"/>
      <c r="H696" s="208"/>
      <c r="I696" s="208"/>
      <c r="J696" s="208"/>
    </row>
    <row r="697" spans="1:10">
      <c r="A697" s="202"/>
      <c r="B697" s="202"/>
      <c r="C697" s="202"/>
      <c r="D697" s="202"/>
      <c r="E697" s="202"/>
      <c r="F697" s="202"/>
      <c r="G697" s="180"/>
      <c r="H697" s="173"/>
      <c r="I697" s="173"/>
      <c r="J697" s="173"/>
    </row>
    <row r="698" spans="1:10">
      <c r="A698" s="202"/>
      <c r="B698" s="202"/>
      <c r="C698" s="202"/>
      <c r="D698" s="202"/>
      <c r="E698" s="202"/>
      <c r="F698" s="202"/>
      <c r="H698" s="172"/>
      <c r="I698" s="173"/>
      <c r="J698" s="173"/>
    </row>
    <row r="699" spans="1:10">
      <c r="H699" s="172"/>
      <c r="I699" s="172"/>
      <c r="J699" s="172"/>
    </row>
    <row r="700" spans="1:10">
      <c r="H700" s="172"/>
      <c r="I700" s="172"/>
      <c r="J700" s="172"/>
    </row>
    <row r="701" spans="1:10">
      <c r="H701" s="172"/>
      <c r="I701" s="172"/>
      <c r="J701" s="172"/>
    </row>
  </sheetData>
  <autoFilter ref="A8:J696">
    <filterColumn colId="2"/>
    <filterColumn colId="4"/>
    <filterColumn colId="5"/>
  </autoFilter>
  <mergeCells count="1">
    <mergeCell ref="A7:J7"/>
  </mergeCells>
  <pageMargins left="0.39370078740157483" right="0.27559055118110237" top="0.23622047244094491" bottom="0.31496062992125984" header="0.31496062992125984" footer="0.31496062992125984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workbookViewId="0">
      <selection activeCell="E15" sqref="E15"/>
    </sheetView>
  </sheetViews>
  <sheetFormatPr defaultRowHeight="12.75"/>
  <cols>
    <col min="1" max="1" width="5.140625" customWidth="1"/>
    <col min="2" max="2" width="14.5703125" customWidth="1"/>
    <col min="3" max="3" width="19.7109375" customWidth="1"/>
    <col min="4" max="4" width="12" customWidth="1"/>
    <col min="5" max="5" width="65.140625" customWidth="1"/>
  </cols>
  <sheetData>
    <row r="1" spans="1:6" ht="18.75">
      <c r="A1" s="228"/>
      <c r="E1" s="21" t="s">
        <v>940</v>
      </c>
    </row>
    <row r="2" spans="1:6" ht="15.75">
      <c r="A2" s="124"/>
      <c r="E2" s="105" t="s">
        <v>226</v>
      </c>
    </row>
    <row r="3" spans="1:6" ht="15.75">
      <c r="A3" s="124"/>
      <c r="E3" s="21" t="s">
        <v>862</v>
      </c>
    </row>
    <row r="4" spans="1:6" ht="15.75">
      <c r="A4" s="124"/>
      <c r="E4" s="21" t="s">
        <v>811</v>
      </c>
    </row>
    <row r="5" spans="1:6" ht="15.75">
      <c r="A5" s="124"/>
      <c r="E5" s="21" t="s">
        <v>863</v>
      </c>
    </row>
    <row r="6" spans="1:6" ht="15.75">
      <c r="A6" s="124"/>
      <c r="E6" s="21"/>
    </row>
    <row r="7" spans="1:6" ht="15.75">
      <c r="A7" s="124"/>
      <c r="C7" s="124" t="s">
        <v>809</v>
      </c>
      <c r="E7" s="21"/>
    </row>
    <row r="8" spans="1:6" ht="15.75">
      <c r="A8" s="124"/>
      <c r="C8" s="124" t="s">
        <v>935</v>
      </c>
    </row>
    <row r="9" spans="1:6" ht="16.5" thickBot="1">
      <c r="A9" s="124"/>
      <c r="C9" s="124"/>
    </row>
    <row r="10" spans="1:6" ht="31.5">
      <c r="A10" s="233" t="s">
        <v>683</v>
      </c>
      <c r="B10" s="233" t="s">
        <v>684</v>
      </c>
      <c r="C10" s="189" t="s">
        <v>936</v>
      </c>
      <c r="D10" s="233" t="s">
        <v>808</v>
      </c>
      <c r="E10" s="233" t="s">
        <v>794</v>
      </c>
      <c r="F10" s="190"/>
    </row>
    <row r="11" spans="1:6" ht="15.75">
      <c r="A11" s="262">
        <v>1</v>
      </c>
      <c r="B11" s="263" t="s">
        <v>795</v>
      </c>
      <c r="C11" s="262" t="s">
        <v>796</v>
      </c>
      <c r="D11" s="239">
        <v>20</v>
      </c>
      <c r="E11" s="226" t="s">
        <v>885</v>
      </c>
      <c r="F11" s="190"/>
    </row>
    <row r="12" spans="1:6" ht="15.75">
      <c r="A12" s="262"/>
      <c r="B12" s="263"/>
      <c r="C12" s="262"/>
      <c r="D12" s="239">
        <v>72.3</v>
      </c>
      <c r="E12" s="226" t="s">
        <v>886</v>
      </c>
      <c r="F12" s="190"/>
    </row>
    <row r="13" spans="1:6" ht="15.75">
      <c r="A13" s="262"/>
      <c r="B13" s="263"/>
      <c r="C13" s="267"/>
      <c r="D13" s="239">
        <v>30</v>
      </c>
      <c r="E13" s="226" t="s">
        <v>887</v>
      </c>
      <c r="F13" s="190"/>
    </row>
    <row r="14" spans="1:6" ht="39.75" customHeight="1">
      <c r="A14" s="262"/>
      <c r="B14" s="263"/>
      <c r="C14" s="226" t="s">
        <v>831</v>
      </c>
      <c r="D14" s="239">
        <v>77.7</v>
      </c>
      <c r="E14" s="243" t="s">
        <v>941</v>
      </c>
      <c r="F14" s="191"/>
    </row>
    <row r="15" spans="1:6" ht="32.25" customHeight="1">
      <c r="A15" s="262">
        <v>2</v>
      </c>
      <c r="B15" s="268" t="s">
        <v>797</v>
      </c>
      <c r="C15" s="226" t="s">
        <v>926</v>
      </c>
      <c r="D15" s="239">
        <v>20</v>
      </c>
      <c r="E15" s="226" t="s">
        <v>888</v>
      </c>
      <c r="F15" s="191"/>
    </row>
    <row r="16" spans="1:6" ht="33.75" customHeight="1">
      <c r="A16" s="262"/>
      <c r="B16" s="269"/>
      <c r="C16" s="262" t="s">
        <v>832</v>
      </c>
      <c r="D16" s="239">
        <v>100</v>
      </c>
      <c r="E16" s="226" t="s">
        <v>889</v>
      </c>
      <c r="F16" s="190"/>
    </row>
    <row r="17" spans="1:6" ht="15.75">
      <c r="A17" s="262"/>
      <c r="B17" s="270"/>
      <c r="C17" s="267"/>
      <c r="D17" s="239">
        <v>50</v>
      </c>
      <c r="E17" s="226" t="s">
        <v>890</v>
      </c>
      <c r="F17" s="190"/>
    </row>
    <row r="18" spans="1:6" ht="15.75">
      <c r="A18" s="262"/>
      <c r="B18" s="265"/>
      <c r="C18" s="267"/>
      <c r="D18" s="239">
        <v>30</v>
      </c>
      <c r="E18" s="226" t="s">
        <v>891</v>
      </c>
      <c r="F18" s="190"/>
    </row>
    <row r="19" spans="1:6" ht="47.25">
      <c r="A19" s="226">
        <v>3</v>
      </c>
      <c r="B19" s="227" t="s">
        <v>686</v>
      </c>
      <c r="C19" s="226" t="s">
        <v>798</v>
      </c>
      <c r="D19" s="239">
        <v>200</v>
      </c>
      <c r="E19" s="226" t="s">
        <v>892</v>
      </c>
      <c r="F19" s="190"/>
    </row>
    <row r="20" spans="1:6" ht="46.5" customHeight="1">
      <c r="A20" s="226">
        <v>4</v>
      </c>
      <c r="B20" s="227" t="s">
        <v>687</v>
      </c>
      <c r="C20" s="226" t="s">
        <v>831</v>
      </c>
      <c r="D20" s="239">
        <v>200</v>
      </c>
      <c r="E20" s="226" t="s">
        <v>893</v>
      </c>
      <c r="F20" s="191"/>
    </row>
    <row r="21" spans="1:6" ht="45.75" customHeight="1">
      <c r="A21" s="262">
        <v>5</v>
      </c>
      <c r="B21" s="263" t="s">
        <v>688</v>
      </c>
      <c r="C21" s="226" t="s">
        <v>894</v>
      </c>
      <c r="D21" s="239">
        <v>67.95</v>
      </c>
      <c r="E21" s="226" t="s">
        <v>895</v>
      </c>
      <c r="F21" s="190"/>
    </row>
    <row r="22" spans="1:6" ht="34.5" customHeight="1">
      <c r="A22" s="262"/>
      <c r="B22" s="263"/>
      <c r="C22" s="226" t="s">
        <v>934</v>
      </c>
      <c r="D22" s="239">
        <v>132.05000000000001</v>
      </c>
      <c r="E22" s="226" t="s">
        <v>896</v>
      </c>
      <c r="F22" s="191"/>
    </row>
    <row r="23" spans="1:6" ht="33.75" customHeight="1">
      <c r="A23" s="262">
        <v>6</v>
      </c>
      <c r="B23" s="263" t="s">
        <v>689</v>
      </c>
      <c r="C23" s="226" t="s">
        <v>927</v>
      </c>
      <c r="D23" s="239">
        <v>80</v>
      </c>
      <c r="E23" s="226" t="s">
        <v>897</v>
      </c>
      <c r="F23" s="190"/>
    </row>
    <row r="24" spans="1:6" ht="47.25" customHeight="1">
      <c r="A24" s="262"/>
      <c r="B24" s="263"/>
      <c r="C24" s="226" t="s">
        <v>685</v>
      </c>
      <c r="D24" s="239">
        <v>60</v>
      </c>
      <c r="E24" s="226" t="s">
        <v>898</v>
      </c>
      <c r="F24" s="190"/>
    </row>
    <row r="25" spans="1:6" ht="48.75" customHeight="1">
      <c r="A25" s="262"/>
      <c r="B25" s="263"/>
      <c r="C25" s="226" t="s">
        <v>833</v>
      </c>
      <c r="D25" s="239">
        <v>60</v>
      </c>
      <c r="E25" s="226" t="s">
        <v>899</v>
      </c>
      <c r="F25" s="190"/>
    </row>
    <row r="26" spans="1:6" ht="49.5" customHeight="1">
      <c r="A26" s="262">
        <v>7</v>
      </c>
      <c r="B26" s="263" t="s">
        <v>690</v>
      </c>
      <c r="C26" s="226" t="s">
        <v>827</v>
      </c>
      <c r="D26" s="239">
        <v>35</v>
      </c>
      <c r="E26" s="226" t="s">
        <v>900</v>
      </c>
      <c r="F26" s="190"/>
    </row>
    <row r="27" spans="1:6" ht="46.5" customHeight="1">
      <c r="A27" s="262"/>
      <c r="B27" s="263"/>
      <c r="C27" s="226" t="s">
        <v>806</v>
      </c>
      <c r="D27" s="239">
        <v>80</v>
      </c>
      <c r="E27" s="226" t="s">
        <v>901</v>
      </c>
      <c r="F27" s="191"/>
    </row>
    <row r="28" spans="1:6" ht="48.75" customHeight="1">
      <c r="A28" s="262"/>
      <c r="B28" s="263"/>
      <c r="C28" s="226" t="s">
        <v>928</v>
      </c>
      <c r="D28" s="239">
        <v>85</v>
      </c>
      <c r="E28" s="226" t="s">
        <v>902</v>
      </c>
      <c r="F28" s="191"/>
    </row>
    <row r="29" spans="1:6" ht="51" customHeight="1">
      <c r="A29" s="262">
        <v>8</v>
      </c>
      <c r="B29" s="263" t="s">
        <v>691</v>
      </c>
      <c r="C29" s="226" t="s">
        <v>813</v>
      </c>
      <c r="D29" s="239">
        <v>100</v>
      </c>
      <c r="E29" s="226" t="s">
        <v>903</v>
      </c>
      <c r="F29" s="191"/>
    </row>
    <row r="30" spans="1:6" ht="51.75" customHeight="1">
      <c r="A30" s="262"/>
      <c r="B30" s="263"/>
      <c r="C30" s="226" t="s">
        <v>804</v>
      </c>
      <c r="D30" s="239">
        <v>100</v>
      </c>
      <c r="E30" s="226" t="s">
        <v>904</v>
      </c>
      <c r="F30" s="190"/>
    </row>
    <row r="31" spans="1:6" ht="31.5">
      <c r="A31" s="226">
        <v>9</v>
      </c>
      <c r="B31" s="227" t="s">
        <v>692</v>
      </c>
      <c r="C31" s="226" t="s">
        <v>805</v>
      </c>
      <c r="D31" s="239">
        <v>200</v>
      </c>
      <c r="E31" s="226" t="s">
        <v>905</v>
      </c>
      <c r="F31" s="191"/>
    </row>
    <row r="32" spans="1:6" ht="35.25" customHeight="1">
      <c r="A32" s="262">
        <v>10</v>
      </c>
      <c r="B32" s="263" t="s">
        <v>693</v>
      </c>
      <c r="C32" s="226" t="s">
        <v>929</v>
      </c>
      <c r="D32" s="239">
        <v>100</v>
      </c>
      <c r="E32" s="226" t="s">
        <v>906</v>
      </c>
      <c r="F32" s="191"/>
    </row>
    <row r="33" spans="1:6" ht="37.5" customHeight="1">
      <c r="A33" s="262"/>
      <c r="B33" s="263"/>
      <c r="C33" s="226" t="s">
        <v>930</v>
      </c>
      <c r="D33" s="239">
        <v>100</v>
      </c>
      <c r="E33" s="226" t="s">
        <v>907</v>
      </c>
      <c r="F33" s="191"/>
    </row>
    <row r="34" spans="1:6" ht="31.5">
      <c r="A34" s="226">
        <v>11</v>
      </c>
      <c r="B34" s="227" t="s">
        <v>694</v>
      </c>
      <c r="C34" s="226" t="s">
        <v>702</v>
      </c>
      <c r="D34" s="239">
        <v>200</v>
      </c>
      <c r="E34" s="226" t="s">
        <v>908</v>
      </c>
      <c r="F34" s="190"/>
    </row>
    <row r="35" spans="1:6" ht="34.5" customHeight="1">
      <c r="A35" s="262">
        <v>12</v>
      </c>
      <c r="B35" s="263" t="s">
        <v>695</v>
      </c>
      <c r="C35" s="226" t="s">
        <v>798</v>
      </c>
      <c r="D35" s="239">
        <v>39</v>
      </c>
      <c r="E35" s="226" t="s">
        <v>909</v>
      </c>
      <c r="F35" s="190"/>
    </row>
    <row r="36" spans="1:6" ht="33.75" customHeight="1">
      <c r="A36" s="262"/>
      <c r="B36" s="263"/>
      <c r="C36" s="226" t="s">
        <v>831</v>
      </c>
      <c r="D36" s="239">
        <v>91</v>
      </c>
      <c r="E36" s="226" t="s">
        <v>893</v>
      </c>
      <c r="F36" s="191"/>
    </row>
    <row r="37" spans="1:6" ht="31.5">
      <c r="A37" s="262"/>
      <c r="B37" s="263"/>
      <c r="C37" s="226" t="s">
        <v>931</v>
      </c>
      <c r="D37" s="239">
        <v>45</v>
      </c>
      <c r="E37" s="226" t="s">
        <v>910</v>
      </c>
      <c r="F37" s="191"/>
    </row>
    <row r="38" spans="1:6" ht="45.75" customHeight="1">
      <c r="A38" s="262"/>
      <c r="B38" s="263"/>
      <c r="C38" s="226" t="s">
        <v>911</v>
      </c>
      <c r="D38" s="239">
        <v>25</v>
      </c>
      <c r="E38" s="226" t="s">
        <v>912</v>
      </c>
      <c r="F38" s="190"/>
    </row>
    <row r="39" spans="1:6" ht="52.5" customHeight="1">
      <c r="A39" s="262">
        <v>13</v>
      </c>
      <c r="B39" s="263" t="s">
        <v>799</v>
      </c>
      <c r="C39" s="226" t="s">
        <v>827</v>
      </c>
      <c r="D39" s="239">
        <v>50</v>
      </c>
      <c r="E39" s="226" t="s">
        <v>913</v>
      </c>
      <c r="F39" s="190"/>
    </row>
    <row r="40" spans="1:6" ht="38.25" customHeight="1">
      <c r="A40" s="262"/>
      <c r="B40" s="263"/>
      <c r="C40" s="226" t="s">
        <v>801</v>
      </c>
      <c r="D40" s="239">
        <v>50</v>
      </c>
      <c r="E40" s="226" t="s">
        <v>914</v>
      </c>
      <c r="F40" s="190"/>
    </row>
    <row r="41" spans="1:6" ht="38.25" customHeight="1">
      <c r="A41" s="262"/>
      <c r="B41" s="263"/>
      <c r="C41" s="226" t="s">
        <v>800</v>
      </c>
      <c r="D41" s="239">
        <v>50</v>
      </c>
      <c r="E41" s="226" t="s">
        <v>915</v>
      </c>
      <c r="F41" s="190"/>
    </row>
    <row r="42" spans="1:6" ht="53.25" customHeight="1">
      <c r="A42" s="262"/>
      <c r="B42" s="263"/>
      <c r="C42" s="226" t="s">
        <v>803</v>
      </c>
      <c r="D42" s="239">
        <v>50</v>
      </c>
      <c r="E42" s="226" t="s">
        <v>916</v>
      </c>
      <c r="F42" s="190"/>
    </row>
    <row r="43" spans="1:6" ht="31.5">
      <c r="A43" s="226">
        <v>14</v>
      </c>
      <c r="B43" s="227" t="s">
        <v>696</v>
      </c>
      <c r="C43" s="226" t="s">
        <v>829</v>
      </c>
      <c r="D43" s="239">
        <v>200</v>
      </c>
      <c r="E43" s="226" t="s">
        <v>917</v>
      </c>
      <c r="F43" s="190"/>
    </row>
    <row r="44" spans="1:6" ht="38.25" customHeight="1">
      <c r="A44" s="226">
        <v>15</v>
      </c>
      <c r="B44" s="227" t="s">
        <v>802</v>
      </c>
      <c r="C44" s="226" t="s">
        <v>801</v>
      </c>
      <c r="D44" s="239">
        <v>200</v>
      </c>
      <c r="E44" s="226" t="s">
        <v>918</v>
      </c>
      <c r="F44" s="190"/>
    </row>
    <row r="45" spans="1:6" ht="47.25">
      <c r="A45" s="262">
        <v>16</v>
      </c>
      <c r="B45" s="263" t="s">
        <v>830</v>
      </c>
      <c r="C45" s="226" t="s">
        <v>919</v>
      </c>
      <c r="D45" s="240">
        <v>94</v>
      </c>
      <c r="E45" s="234" t="s">
        <v>920</v>
      </c>
      <c r="F45" s="190"/>
    </row>
    <row r="46" spans="1:6" ht="31.5">
      <c r="A46" s="262"/>
      <c r="B46" s="263"/>
      <c r="C46" s="226" t="s">
        <v>831</v>
      </c>
      <c r="D46" s="239">
        <v>106</v>
      </c>
      <c r="E46" s="226" t="s">
        <v>921</v>
      </c>
      <c r="F46" s="191"/>
    </row>
    <row r="47" spans="1:6" ht="31.5">
      <c r="A47" s="226">
        <v>17</v>
      </c>
      <c r="B47" s="227" t="s">
        <v>697</v>
      </c>
      <c r="C47" s="226" t="s">
        <v>807</v>
      </c>
      <c r="D47" s="239">
        <v>200</v>
      </c>
      <c r="E47" s="226" t="s">
        <v>922</v>
      </c>
      <c r="F47" s="191"/>
    </row>
    <row r="48" spans="1:6" ht="68.25" customHeight="1">
      <c r="A48" s="226">
        <v>18</v>
      </c>
      <c r="B48" s="227" t="s">
        <v>698</v>
      </c>
      <c r="C48" s="226" t="s">
        <v>932</v>
      </c>
      <c r="D48" s="239">
        <v>200</v>
      </c>
      <c r="E48" s="226" t="s">
        <v>923</v>
      </c>
      <c r="F48" s="191"/>
    </row>
    <row r="49" spans="1:6" ht="47.25">
      <c r="A49" s="226"/>
      <c r="B49" s="227" t="s">
        <v>699</v>
      </c>
      <c r="C49" s="226" t="s">
        <v>911</v>
      </c>
      <c r="D49" s="239">
        <v>200</v>
      </c>
      <c r="E49" s="226" t="s">
        <v>897</v>
      </c>
      <c r="F49" s="191"/>
    </row>
    <row r="50" spans="1:6" ht="52.5" customHeight="1">
      <c r="A50" s="264">
        <v>20</v>
      </c>
      <c r="B50" s="264" t="s">
        <v>700</v>
      </c>
      <c r="C50" s="225" t="s">
        <v>828</v>
      </c>
      <c r="D50" s="241">
        <v>100</v>
      </c>
      <c r="E50" s="225" t="s">
        <v>897</v>
      </c>
      <c r="F50" s="242"/>
    </row>
    <row r="51" spans="1:6" ht="47.25">
      <c r="A51" s="265"/>
      <c r="B51" s="266"/>
      <c r="C51" s="226" t="s">
        <v>924</v>
      </c>
      <c r="D51" s="239">
        <v>100</v>
      </c>
      <c r="E51" s="226" t="s">
        <v>925</v>
      </c>
      <c r="F51" s="190"/>
    </row>
    <row r="52" spans="1:6" ht="31.5">
      <c r="A52" s="226">
        <v>21</v>
      </c>
      <c r="B52" s="227" t="s">
        <v>701</v>
      </c>
      <c r="C52" s="226" t="s">
        <v>933</v>
      </c>
      <c r="D52" s="239">
        <v>200</v>
      </c>
      <c r="E52" s="226" t="s">
        <v>905</v>
      </c>
      <c r="F52" s="190"/>
    </row>
    <row r="53" spans="1:6" ht="15.75">
      <c r="A53" s="235"/>
      <c r="B53" s="236" t="s">
        <v>242</v>
      </c>
      <c r="C53" s="237"/>
      <c r="D53" s="238">
        <v>4200</v>
      </c>
      <c r="E53" s="237"/>
      <c r="F53" s="190"/>
    </row>
  </sheetData>
  <mergeCells count="24">
    <mergeCell ref="A11:A14"/>
    <mergeCell ref="B11:B14"/>
    <mergeCell ref="C11:C13"/>
    <mergeCell ref="A21:A22"/>
    <mergeCell ref="B21:B22"/>
    <mergeCell ref="A23:A25"/>
    <mergeCell ref="B23:B25"/>
    <mergeCell ref="A15:A18"/>
    <mergeCell ref="C16:C18"/>
    <mergeCell ref="B15:B18"/>
    <mergeCell ref="A50:A51"/>
    <mergeCell ref="B50:B51"/>
    <mergeCell ref="A39:A42"/>
    <mergeCell ref="B39:B42"/>
    <mergeCell ref="A45:A46"/>
    <mergeCell ref="B45:B46"/>
    <mergeCell ref="A26:A28"/>
    <mergeCell ref="B26:B28"/>
    <mergeCell ref="A35:A38"/>
    <mergeCell ref="B35:B38"/>
    <mergeCell ref="A32:A33"/>
    <mergeCell ref="B32:B33"/>
    <mergeCell ref="A29:A30"/>
    <mergeCell ref="B29:B30"/>
  </mergeCells>
  <pageMargins left="0.59" right="0.23622047244094491" top="0.35433070866141736" bottom="0.27559055118110237" header="0.31496062992125984" footer="0.31496062992125984"/>
  <pageSetup paperSize="9" scale="7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2018</vt:lpstr>
      <vt:lpstr>Прил.</vt:lpstr>
      <vt:lpstr>РПР</vt:lpstr>
      <vt:lpstr>МЦПиНР</vt:lpstr>
      <vt:lpstr>Публич.</vt:lpstr>
      <vt:lpstr>ВЕД2</vt:lpstr>
      <vt:lpstr>СД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User</cp:lastModifiedBy>
  <cp:lastPrinted>2022-11-07T12:32:06Z</cp:lastPrinted>
  <dcterms:created xsi:type="dcterms:W3CDTF">2018-05-10T09:16:24Z</dcterms:created>
  <dcterms:modified xsi:type="dcterms:W3CDTF">2022-11-18T14:13:23Z</dcterms:modified>
</cp:coreProperties>
</file>